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L:\Pathfinder\"/>
    </mc:Choice>
  </mc:AlternateContent>
  <xr:revisionPtr revIDLastSave="0" documentId="13_ncr:1_{06C536CE-008E-4C00-B778-F3A6C8A97252}" xr6:coauthVersionLast="47" xr6:coauthVersionMax="47" xr10:uidLastSave="{00000000-0000-0000-0000-000000000000}"/>
  <workbookProtection workbookAlgorithmName="SHA-512" workbookHashValue="JBszE9uezUNjv4YZXEMG34ZlhX5yoFdXKUViBLPHu3ReEVB3XDEAt5HJ2W3mCMGHvcB7wL2cJR0atg8BbZNmMA==" workbookSaltValue="7T4wYW+dgY2W/jZnJJUf4A==" workbookSpinCount="100000" lockStructure="1"/>
  <bookViews>
    <workbookView xWindow="17190" yWindow="0" windowWidth="17190" windowHeight="19485" xr2:uid="{00000000-000D-0000-FFFF-FFFF00000000}"/>
  </bookViews>
  <sheets>
    <sheet name="ADV Supplies" sheetId="1" r:id="rId1"/>
  </sheets>
  <definedNames>
    <definedName name="_xlnm.Print_Area" localSheetId="0">'ADV Supplies'!$A$1:$N$200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1" i="1" l="1"/>
  <c r="N88" i="1"/>
  <c r="H197" i="1"/>
  <c r="H196" i="1"/>
  <c r="H195" i="1"/>
  <c r="N104" i="1"/>
  <c r="H183" i="1"/>
  <c r="N190" i="1"/>
  <c r="N133" i="1"/>
  <c r="N107" i="1"/>
  <c r="N196" i="1"/>
  <c r="N152" i="1"/>
  <c r="N96" i="1"/>
  <c r="H165" i="1"/>
  <c r="N147" i="1"/>
  <c r="H87" i="1"/>
  <c r="H86" i="1"/>
  <c r="H85" i="1"/>
  <c r="H84" i="1"/>
  <c r="H44" i="1" l="1"/>
  <c r="H113" i="1" l="1"/>
  <c r="N99" i="1"/>
  <c r="H21" i="1"/>
  <c r="H22" i="1"/>
  <c r="H23" i="1"/>
  <c r="H24" i="1"/>
  <c r="H26" i="1"/>
  <c r="H27" i="1"/>
  <c r="H28" i="1"/>
  <c r="H29" i="1"/>
  <c r="H30" i="1"/>
  <c r="H31" i="1"/>
  <c r="H32" i="1"/>
  <c r="H33" i="1"/>
  <c r="H34" i="1"/>
  <c r="H35" i="1"/>
  <c r="H37" i="1"/>
  <c r="H38" i="1"/>
  <c r="H39" i="1"/>
  <c r="H40" i="1"/>
  <c r="H41" i="1"/>
  <c r="H42" i="1"/>
  <c r="H43" i="1"/>
  <c r="H45" i="1"/>
  <c r="H46" i="1"/>
  <c r="H47" i="1"/>
  <c r="H48" i="1"/>
  <c r="H49" i="1"/>
  <c r="H50" i="1"/>
  <c r="H52" i="1"/>
  <c r="H53" i="1"/>
  <c r="H54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2" i="1"/>
  <c r="H73" i="1"/>
  <c r="H74" i="1"/>
  <c r="H75" i="1"/>
  <c r="H76" i="1"/>
  <c r="H77" i="1"/>
  <c r="H78" i="1"/>
  <c r="H79" i="1"/>
  <c r="H80" i="1"/>
  <c r="H81" i="1"/>
  <c r="H82" i="1"/>
  <c r="N22" i="1"/>
  <c r="N23" i="1"/>
  <c r="N24" i="1"/>
  <c r="N25" i="1"/>
  <c r="N26" i="1"/>
  <c r="N27" i="1"/>
  <c r="N29" i="1"/>
  <c r="N30" i="1"/>
  <c r="N31" i="1"/>
  <c r="N32" i="1"/>
  <c r="N33" i="1"/>
  <c r="N34" i="1"/>
  <c r="N36" i="1"/>
  <c r="N37" i="1"/>
  <c r="N38" i="1"/>
  <c r="N39" i="1"/>
  <c r="N40" i="1"/>
  <c r="N41" i="1"/>
  <c r="N43" i="1"/>
  <c r="N44" i="1"/>
  <c r="N45" i="1"/>
  <c r="N46" i="1"/>
  <c r="N47" i="1"/>
  <c r="N48" i="1"/>
  <c r="N49" i="1"/>
  <c r="N50" i="1"/>
  <c r="N51" i="1"/>
  <c r="N52" i="1"/>
  <c r="N53" i="1"/>
  <c r="N54" i="1"/>
  <c r="N56" i="1"/>
  <c r="N57" i="1"/>
  <c r="N58" i="1"/>
  <c r="N59" i="1"/>
  <c r="N60" i="1"/>
  <c r="N61" i="1"/>
  <c r="N62" i="1"/>
  <c r="N63" i="1"/>
  <c r="N64" i="1"/>
  <c r="N65" i="1"/>
  <c r="N66" i="1"/>
  <c r="N67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4" i="1"/>
  <c r="N85" i="1"/>
  <c r="N86" i="1"/>
  <c r="H91" i="1"/>
  <c r="H92" i="1"/>
  <c r="H93" i="1"/>
  <c r="H94" i="1"/>
  <c r="H95" i="1"/>
  <c r="H96" i="1"/>
  <c r="H97" i="1"/>
  <c r="H98" i="1"/>
  <c r="H99" i="1"/>
  <c r="H100" i="1"/>
  <c r="H101" i="1"/>
  <c r="H103" i="1"/>
  <c r="H104" i="1"/>
  <c r="H105" i="1"/>
  <c r="H106" i="1"/>
  <c r="H107" i="1"/>
  <c r="H108" i="1"/>
  <c r="H109" i="1"/>
  <c r="H110" i="1"/>
  <c r="H111" i="1"/>
  <c r="H112" i="1"/>
  <c r="H114" i="1"/>
  <c r="H115" i="1"/>
  <c r="H116" i="1"/>
  <c r="H118" i="1"/>
  <c r="H119" i="1"/>
  <c r="H120" i="1"/>
  <c r="H121" i="1"/>
  <c r="H122" i="1"/>
  <c r="H123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2" i="1"/>
  <c r="H184" i="1"/>
  <c r="H185" i="1"/>
  <c r="H186" i="1"/>
  <c r="H187" i="1"/>
  <c r="H188" i="1"/>
  <c r="H189" i="1"/>
  <c r="H190" i="1"/>
  <c r="H191" i="1"/>
  <c r="H192" i="1"/>
  <c r="H193" i="1"/>
  <c r="H194" i="1"/>
  <c r="N91" i="1"/>
  <c r="N92" i="1"/>
  <c r="N93" i="1"/>
  <c r="N94" i="1"/>
  <c r="N95" i="1"/>
  <c r="N97" i="1"/>
  <c r="N98" i="1"/>
  <c r="N100" i="1"/>
  <c r="N101" i="1"/>
  <c r="N102" i="1"/>
  <c r="N103" i="1"/>
  <c r="N105" i="1"/>
  <c r="N106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8" i="1"/>
  <c r="N149" i="1"/>
  <c r="N150" i="1"/>
  <c r="N151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1" i="1"/>
  <c r="N192" i="1"/>
  <c r="N193" i="1"/>
  <c r="N194" i="1"/>
  <c r="N195" i="1"/>
  <c r="N197" i="1"/>
  <c r="L198" i="1" l="1"/>
  <c r="L199" i="1" s="1"/>
  <c r="L200" i="1" s="1"/>
</calcChain>
</file>

<file path=xl/sharedStrings.xml><?xml version="1.0" encoding="utf-8"?>
<sst xmlns="http://schemas.openxmlformats.org/spreadsheetml/2006/main" count="553" uniqueCount="516">
  <si>
    <t>ITEM</t>
  </si>
  <si>
    <t>QTY</t>
  </si>
  <si>
    <t>PRICE</t>
  </si>
  <si>
    <t>UNIFORM SUPPLIES</t>
  </si>
  <si>
    <t>MASTER GUIDE</t>
  </si>
  <si>
    <t>Crest</t>
  </si>
  <si>
    <t>Record Card</t>
  </si>
  <si>
    <t>Slide</t>
  </si>
  <si>
    <t>Guide</t>
  </si>
  <si>
    <t>MISCELLANEOUS</t>
  </si>
  <si>
    <t>Trees</t>
  </si>
  <si>
    <t>Temperance</t>
  </si>
  <si>
    <t>Sign Language</t>
  </si>
  <si>
    <t>Flowers</t>
  </si>
  <si>
    <t>ADVENTURER SHIRTS</t>
  </si>
  <si>
    <t>ACTIVITY BOOKS</t>
  </si>
  <si>
    <t>Busy Bee</t>
  </si>
  <si>
    <t>Sun Beam</t>
  </si>
  <si>
    <t>Builder</t>
  </si>
  <si>
    <t>Helping Hand</t>
  </si>
  <si>
    <t>RECORD CARDS</t>
  </si>
  <si>
    <t>SLEEVE STRIPS</t>
  </si>
  <si>
    <t>Director</t>
  </si>
  <si>
    <t>Instructor</t>
  </si>
  <si>
    <t>Adventurer Uniform Patch</t>
  </si>
  <si>
    <t>Adventurer World Patch</t>
  </si>
  <si>
    <t>Adventurer Uniform Pin</t>
  </si>
  <si>
    <t>PARENT PINS</t>
  </si>
  <si>
    <t>CLASS PINS</t>
  </si>
  <si>
    <t>Evangelism Award Patch</t>
  </si>
  <si>
    <t>CERTIFICATES</t>
  </si>
  <si>
    <t>EAGER BEAVER CHIPS</t>
  </si>
  <si>
    <t>Alphabet Fun</t>
  </si>
  <si>
    <t>Animal Homes</t>
  </si>
  <si>
    <t>Animals</t>
  </si>
  <si>
    <t>Beginning Biking</t>
  </si>
  <si>
    <t>Beginning Swimming</t>
  </si>
  <si>
    <t>Crayons &amp; Markers</t>
  </si>
  <si>
    <t>Gadgets &amp; Sand</t>
  </si>
  <si>
    <t>Jigsaw Puzzle</t>
  </si>
  <si>
    <t>Know Your Body</t>
  </si>
  <si>
    <t>Pets</t>
  </si>
  <si>
    <t>Scavenger Hunt</t>
  </si>
  <si>
    <t>Shapes &amp; Sizes</t>
  </si>
  <si>
    <t>Sponge Art</t>
  </si>
  <si>
    <t>Toys</t>
  </si>
  <si>
    <t>Fire Safety</t>
  </si>
  <si>
    <t>God's World</t>
  </si>
  <si>
    <t>Left &amp; Right</t>
  </si>
  <si>
    <t>ADVENTURER AWARDS</t>
  </si>
  <si>
    <t>Artist</t>
  </si>
  <si>
    <t>Astronomer</t>
  </si>
  <si>
    <t>Basket Maker</t>
  </si>
  <si>
    <t>Bible I</t>
  </si>
  <si>
    <t>Bible II</t>
  </si>
  <si>
    <t>Build &amp; Fly</t>
  </si>
  <si>
    <t>Camper</t>
  </si>
  <si>
    <t>Caring Friend</t>
  </si>
  <si>
    <t>Carpenter</t>
  </si>
  <si>
    <t>Cooking Fun</t>
  </si>
  <si>
    <t>Collector</t>
  </si>
  <si>
    <t>Courtesy</t>
  </si>
  <si>
    <t>Cyclist</t>
  </si>
  <si>
    <t>Environmentalist</t>
  </si>
  <si>
    <t>First-Aid Helper</t>
  </si>
  <si>
    <t>Fitness Fun</t>
  </si>
  <si>
    <t>Friend of Animals</t>
  </si>
  <si>
    <t>Friend of Jesus</t>
  </si>
  <si>
    <t>Friend of Nature</t>
  </si>
  <si>
    <t>Gardener</t>
  </si>
  <si>
    <t>Geologist</t>
  </si>
  <si>
    <t>Gymnast</t>
  </si>
  <si>
    <t>Handicraft</t>
  </si>
  <si>
    <t>Health Specialist</t>
  </si>
  <si>
    <t>Home Helper</t>
  </si>
  <si>
    <t>Home Craft</t>
  </si>
  <si>
    <t>Hygiene</t>
  </si>
  <si>
    <t>Media Critic</t>
  </si>
  <si>
    <t>Music Maker</t>
  </si>
  <si>
    <t>Olympics</t>
  </si>
  <si>
    <t>Outdoor Explorer</t>
  </si>
  <si>
    <t>Rainbow Promise</t>
  </si>
  <si>
    <t>Reading I</t>
  </si>
  <si>
    <t>Reading II</t>
  </si>
  <si>
    <t>Reading III</t>
  </si>
  <si>
    <t>Reading IV</t>
  </si>
  <si>
    <t>Reporter</t>
  </si>
  <si>
    <t>Road Safety</t>
  </si>
  <si>
    <t>Safety Specialist</t>
  </si>
  <si>
    <t>Sewing Fun</t>
  </si>
  <si>
    <t>Skater</t>
  </si>
  <si>
    <t>Skier</t>
  </si>
  <si>
    <t>Spotter</t>
  </si>
  <si>
    <t>Swimmer I</t>
  </si>
  <si>
    <t>Swimmer II</t>
  </si>
  <si>
    <t>Troubadour</t>
  </si>
  <si>
    <t>Wise Steward</t>
  </si>
  <si>
    <t>Associate Director</t>
  </si>
  <si>
    <t>Builder                   English</t>
  </si>
  <si>
    <t>Pearly Gate</t>
  </si>
  <si>
    <t>Bible Friends</t>
  </si>
  <si>
    <t>Feathered Friends</t>
  </si>
  <si>
    <t>Star Patch</t>
  </si>
  <si>
    <t>LITTLE LAMB STARS</t>
  </si>
  <si>
    <t>Little Lamb</t>
  </si>
  <si>
    <t>CAT #</t>
  </si>
  <si>
    <t>Name Strip</t>
  </si>
  <si>
    <t>Adventurer Pledge &amp; Law Banner Set</t>
  </si>
  <si>
    <t>MISCELLANEOUS PINS &amp; PATCHES</t>
  </si>
  <si>
    <t>SEPAT</t>
  </si>
  <si>
    <t>Adv 10 Hr. Staff Training - English</t>
  </si>
  <si>
    <t>Adv 10 Hr. Staff Training - Spanish</t>
  </si>
  <si>
    <t>DATE:</t>
  </si>
  <si>
    <t>CHURCH or</t>
  </si>
  <si>
    <t>SCHOOL:</t>
  </si>
  <si>
    <t>STREET:</t>
  </si>
  <si>
    <t>CITY, ZIP:</t>
  </si>
  <si>
    <t>PHONE:</t>
  </si>
  <si>
    <t>EMAIL:</t>
  </si>
  <si>
    <t>ATYS</t>
  </si>
  <si>
    <t>ATYM</t>
  </si>
  <si>
    <t>ATYL</t>
  </si>
  <si>
    <t>ATAS</t>
  </si>
  <si>
    <t>ATAM</t>
  </si>
  <si>
    <t>ATAL</t>
  </si>
  <si>
    <t>ATAX</t>
  </si>
  <si>
    <t>ATA2X</t>
  </si>
  <si>
    <t>ADVENTURER SUPPLIES</t>
  </si>
  <si>
    <t>Butterfly</t>
  </si>
  <si>
    <t>Country Fun</t>
  </si>
  <si>
    <t>Habitat</t>
  </si>
  <si>
    <t>Tin Can Fun</t>
  </si>
  <si>
    <t>Whale</t>
  </si>
  <si>
    <t>Adventurer Slide</t>
  </si>
  <si>
    <t>Building Blocks</t>
  </si>
  <si>
    <t>Fish</t>
  </si>
  <si>
    <t>Hand Shadows</t>
  </si>
  <si>
    <t>Steps to Jesus</t>
  </si>
  <si>
    <t>Glue Right</t>
  </si>
  <si>
    <t>Certificate of Training</t>
  </si>
  <si>
    <t>Church</t>
  </si>
  <si>
    <t>Home</t>
  </si>
  <si>
    <t>Scarf (with PF Class ribbon stripes)</t>
  </si>
  <si>
    <t>0150</t>
  </si>
  <si>
    <t>Prayer Warrior</t>
  </si>
  <si>
    <t>My Picture Book</t>
  </si>
  <si>
    <t>Lizards</t>
  </si>
  <si>
    <t>Buttons</t>
  </si>
  <si>
    <t>Baptismal Pin</t>
  </si>
  <si>
    <t>NAME:</t>
  </si>
  <si>
    <t>Southeastern Patch - Adult</t>
  </si>
  <si>
    <t>SEPATC</t>
  </si>
  <si>
    <t>Southeastern Patch - Child</t>
  </si>
  <si>
    <t>Pick Up</t>
  </si>
  <si>
    <t>Delivery</t>
  </si>
  <si>
    <t>Business</t>
  </si>
  <si>
    <t>9215</t>
  </si>
  <si>
    <t>9220</t>
  </si>
  <si>
    <t>Healthy Me</t>
  </si>
  <si>
    <t>9225</t>
  </si>
  <si>
    <t>Special Helper</t>
  </si>
  <si>
    <t>9230</t>
  </si>
  <si>
    <t>9229</t>
  </si>
  <si>
    <t>Weather</t>
  </si>
  <si>
    <t>9227</t>
  </si>
  <si>
    <t>Trains &amp; Trucks</t>
  </si>
  <si>
    <t>9226</t>
  </si>
  <si>
    <t>Stars</t>
  </si>
  <si>
    <t>9223</t>
  </si>
  <si>
    <t>Music</t>
  </si>
  <si>
    <t>9222</t>
  </si>
  <si>
    <t>Insects</t>
  </si>
  <si>
    <t>9217</t>
  </si>
  <si>
    <t>Finger Play</t>
  </si>
  <si>
    <t>Zoo Animals</t>
  </si>
  <si>
    <t>Wooly Lamb</t>
  </si>
  <si>
    <t>9240</t>
  </si>
  <si>
    <t>4387</t>
  </si>
  <si>
    <t>Jesus' Star</t>
  </si>
  <si>
    <t>9219</t>
  </si>
  <si>
    <t>Healthy Food</t>
  </si>
  <si>
    <t>4825</t>
  </si>
  <si>
    <t>Prayer</t>
  </si>
  <si>
    <t>1606</t>
  </si>
  <si>
    <t>Fax: (951) 509-2399</t>
  </si>
  <si>
    <t>SECC Youth Ministries</t>
  </si>
  <si>
    <t>Email: youth.student@seccsda.org</t>
  </si>
  <si>
    <t>9205</t>
  </si>
  <si>
    <t>4533</t>
  </si>
  <si>
    <t>Bible Royalty</t>
  </si>
  <si>
    <t>Honey</t>
  </si>
  <si>
    <t>4746</t>
  </si>
  <si>
    <t>4796</t>
  </si>
  <si>
    <t>Fruit of the Spirit</t>
  </si>
  <si>
    <t>4933</t>
  </si>
  <si>
    <t>2934</t>
  </si>
  <si>
    <t>3711</t>
  </si>
  <si>
    <t>Adventurer Sash - Small</t>
  </si>
  <si>
    <t>3712</t>
  </si>
  <si>
    <t>Adventurer Sash - Medium</t>
  </si>
  <si>
    <t>3713</t>
  </si>
  <si>
    <t>Adventurer Sash - Large</t>
  </si>
  <si>
    <t>3714</t>
  </si>
  <si>
    <t>Adventurer Sash - Xlarge</t>
  </si>
  <si>
    <t>ADVENTURER STAFF SHIRTS</t>
  </si>
  <si>
    <t>T-Shirt - Small Adult</t>
  </si>
  <si>
    <t>T-Shirt - Medium Adult</t>
  </si>
  <si>
    <t>T-Shirt - Large Adult</t>
  </si>
  <si>
    <t>T-Shirt - X-Large Adult</t>
  </si>
  <si>
    <t>T-Shirt - 2X-Large Adult</t>
  </si>
  <si>
    <t>APSS</t>
  </si>
  <si>
    <t>APSM</t>
  </si>
  <si>
    <t>APSL</t>
  </si>
  <si>
    <t>APSXL</t>
  </si>
  <si>
    <t>APS2XL</t>
  </si>
  <si>
    <t>Burgandy Polo Shirt - Small Adult</t>
  </si>
  <si>
    <t>Burgandy Polo Shirt - Medium Adult</t>
  </si>
  <si>
    <t>Burgandy Polo Shirt - Large Adult</t>
  </si>
  <si>
    <t>Burgandy Polo Shirt - X-Large Adult</t>
  </si>
  <si>
    <t>Burgandy Polo Shirt - 2X-Large Adult</t>
  </si>
  <si>
    <t>4811</t>
  </si>
  <si>
    <t>My Church</t>
  </si>
  <si>
    <t>4522</t>
  </si>
  <si>
    <t>Baking</t>
  </si>
  <si>
    <t>4975</t>
  </si>
  <si>
    <t>PO Box 79990</t>
  </si>
  <si>
    <t>Riverside, CA  92513-1990</t>
  </si>
  <si>
    <t>SUBTOTAL</t>
  </si>
  <si>
    <t>Subtotal</t>
  </si>
  <si>
    <t>Balance Due</t>
  </si>
  <si>
    <t>Purity</t>
  </si>
  <si>
    <t>Bread of Life</t>
  </si>
  <si>
    <t>Listening</t>
  </si>
  <si>
    <t>Cooperation</t>
  </si>
  <si>
    <t>Sand Art</t>
  </si>
  <si>
    <t>Seeds</t>
  </si>
  <si>
    <t>4505</t>
  </si>
  <si>
    <t>Acts of Kindness</t>
  </si>
  <si>
    <t>Disciples</t>
  </si>
  <si>
    <t>Saving Animals</t>
  </si>
  <si>
    <t>4395</t>
  </si>
  <si>
    <t>Postcards</t>
  </si>
  <si>
    <t>Bead Craft</t>
  </si>
  <si>
    <t>Dogs</t>
  </si>
  <si>
    <t>God's Universe</t>
  </si>
  <si>
    <t>4781</t>
  </si>
  <si>
    <t>Knot Tying</t>
  </si>
  <si>
    <t>4824</t>
  </si>
  <si>
    <t>Parables of Jesus</t>
  </si>
  <si>
    <t>Community Helpers</t>
  </si>
  <si>
    <t>Birds</t>
  </si>
  <si>
    <t>My Community Friends</t>
  </si>
  <si>
    <t>Helping at Home</t>
  </si>
  <si>
    <t>Manners Fun</t>
  </si>
  <si>
    <t>4460</t>
  </si>
  <si>
    <t>4380</t>
  </si>
  <si>
    <t>4400</t>
  </si>
  <si>
    <t>4385</t>
  </si>
  <si>
    <t>4465</t>
  </si>
  <si>
    <t>4440</t>
  </si>
  <si>
    <t>4425</t>
  </si>
  <si>
    <t>4390</t>
  </si>
  <si>
    <t>4455</t>
  </si>
  <si>
    <t>4410</t>
  </si>
  <si>
    <t>4475</t>
  </si>
  <si>
    <t>4430</t>
  </si>
  <si>
    <t>4445</t>
  </si>
  <si>
    <t>4435</t>
  </si>
  <si>
    <t>Computer Skills</t>
  </si>
  <si>
    <t>Early Adventist Pioneers</t>
  </si>
  <si>
    <t>Ladybugs</t>
  </si>
  <si>
    <t>Magnet Fun I</t>
  </si>
  <si>
    <t>Magnet Fun II</t>
  </si>
  <si>
    <t>Stamping Fun Art</t>
  </si>
  <si>
    <t>Tabernacle</t>
  </si>
  <si>
    <t>Adv. Certificate of Staff Training</t>
  </si>
  <si>
    <t>T-Shirt - Small Youth</t>
  </si>
  <si>
    <t>T-Shirt - Medium Youth</t>
  </si>
  <si>
    <t>T-Shirt - Large Youth</t>
  </si>
  <si>
    <t>T-Shirt - X-Small Youth</t>
  </si>
  <si>
    <t xml:space="preserve">Eager Beaver </t>
  </si>
  <si>
    <t>ATYXS</t>
  </si>
  <si>
    <t>9560</t>
  </si>
  <si>
    <t>9561</t>
  </si>
  <si>
    <t>Eager Beaver</t>
  </si>
  <si>
    <t>RECORD CHARTS</t>
  </si>
  <si>
    <t>Little Lamb             English</t>
  </si>
  <si>
    <t>Busy Bee               English</t>
  </si>
  <si>
    <t>Helping Hand        English</t>
  </si>
  <si>
    <t>AAM</t>
  </si>
  <si>
    <t>AAMS</t>
  </si>
  <si>
    <t>1522</t>
  </si>
  <si>
    <t>4611</t>
  </si>
  <si>
    <t>Delightful Sabbath</t>
  </si>
  <si>
    <t>4826</t>
  </si>
  <si>
    <t>Photo Fun</t>
  </si>
  <si>
    <t>Adv Director Quick Start Guide - Eng</t>
  </si>
  <si>
    <t>Please mark an "X" to indicate for Pick Up or Delivery:</t>
  </si>
  <si>
    <t>Membership Card (per Card)</t>
  </si>
  <si>
    <t>Six-Star Pin</t>
  </si>
  <si>
    <t>Sun Beam              English</t>
  </si>
  <si>
    <t>Helping Hand         English</t>
  </si>
  <si>
    <t xml:space="preserve">Little Lamb            English </t>
  </si>
  <si>
    <t xml:space="preserve">Eager Beaver       English </t>
  </si>
  <si>
    <r>
      <t xml:space="preserve">Little Lamb            </t>
    </r>
    <r>
      <rPr>
        <b/>
        <sz val="12"/>
        <rFont val="Arial"/>
        <family val="2"/>
      </rPr>
      <t>Spanish</t>
    </r>
  </si>
  <si>
    <r>
      <t xml:space="preserve">Eager Beaver       </t>
    </r>
    <r>
      <rPr>
        <b/>
        <sz val="12"/>
        <rFont val="Arial"/>
        <family val="2"/>
      </rPr>
      <t>Spanish</t>
    </r>
  </si>
  <si>
    <r>
      <t xml:space="preserve">Busy Bee               </t>
    </r>
    <r>
      <rPr>
        <b/>
        <sz val="12"/>
        <rFont val="Arial"/>
        <family val="2"/>
      </rPr>
      <t>Spanish</t>
    </r>
  </si>
  <si>
    <r>
      <t xml:space="preserve">Sun Beam             </t>
    </r>
    <r>
      <rPr>
        <b/>
        <sz val="12"/>
        <rFont val="Arial"/>
        <family val="2"/>
      </rPr>
      <t>Spanish</t>
    </r>
  </si>
  <si>
    <r>
      <t xml:space="preserve">Builder                   </t>
    </r>
    <r>
      <rPr>
        <b/>
        <sz val="12"/>
        <rFont val="Arial"/>
        <family val="2"/>
      </rPr>
      <t>Spanish</t>
    </r>
  </si>
  <si>
    <r>
      <t xml:space="preserve">Helping Hand        </t>
    </r>
    <r>
      <rPr>
        <b/>
        <sz val="12"/>
        <rFont val="Arial"/>
        <family val="2"/>
      </rPr>
      <t>Spanish</t>
    </r>
  </si>
  <si>
    <r>
      <t xml:space="preserve">Little Lamb             </t>
    </r>
    <r>
      <rPr>
        <b/>
        <sz val="12"/>
        <rFont val="Arial"/>
        <family val="2"/>
      </rPr>
      <t>Spanish</t>
    </r>
  </si>
  <si>
    <r>
      <t xml:space="preserve">Helping Hand         </t>
    </r>
    <r>
      <rPr>
        <b/>
        <sz val="12"/>
        <rFont val="Arial"/>
        <family val="2"/>
      </rPr>
      <t>Spanish</t>
    </r>
  </si>
  <si>
    <t xml:space="preserve">Please indicate which              address below with an "X": </t>
  </si>
  <si>
    <t xml:space="preserve">1,2,3 </t>
  </si>
  <si>
    <t>Bodies of Water</t>
  </si>
  <si>
    <t>ABC</t>
  </si>
  <si>
    <t>9207</t>
  </si>
  <si>
    <t>Colors</t>
  </si>
  <si>
    <t>9210</t>
  </si>
  <si>
    <t xml:space="preserve">My Friend Jesus </t>
  </si>
  <si>
    <t>9224</t>
  </si>
  <si>
    <t>Trikes and Bikes</t>
  </si>
  <si>
    <t>9243</t>
  </si>
  <si>
    <t>Combo Chevron (w/ PF Class Colors)</t>
  </si>
  <si>
    <t>Combo Chevron (w/ ADV Class Colors)</t>
  </si>
  <si>
    <t>Adventurer Scarf - Child</t>
  </si>
  <si>
    <t>Adventurer Scarf - Adult</t>
  </si>
  <si>
    <t>Adventurer Theme Song CD</t>
  </si>
  <si>
    <t>0868</t>
  </si>
  <si>
    <t>ACTIVE ANT BITS</t>
  </si>
  <si>
    <t>0225A</t>
  </si>
  <si>
    <t>My World</t>
  </si>
  <si>
    <t>0225B</t>
  </si>
  <si>
    <t>My Family</t>
  </si>
  <si>
    <t>0225C</t>
  </si>
  <si>
    <t>My God</t>
  </si>
  <si>
    <t>0225D</t>
  </si>
  <si>
    <t>Basic (Middle) Bit</t>
  </si>
  <si>
    <t>Active Ants Pin</t>
  </si>
  <si>
    <t xml:space="preserve">MySelf </t>
  </si>
  <si>
    <t>Sharing</t>
  </si>
  <si>
    <t>9228</t>
  </si>
  <si>
    <t>4372</t>
  </si>
  <si>
    <t>Beavers</t>
  </si>
  <si>
    <t>4457</t>
  </si>
  <si>
    <t>Playing With Friends</t>
  </si>
  <si>
    <t>4432</t>
  </si>
  <si>
    <t>Stamping Fun</t>
  </si>
  <si>
    <t>Honeybee</t>
  </si>
  <si>
    <t>AAP</t>
  </si>
  <si>
    <t>1297</t>
  </si>
  <si>
    <t>1298</t>
  </si>
  <si>
    <t>ADV Brochure            English</t>
  </si>
  <si>
    <t>ADV Brochure            Spanish</t>
  </si>
  <si>
    <t>9541</t>
  </si>
  <si>
    <t>Adventurer Club Starter Kit</t>
  </si>
  <si>
    <r>
      <t xml:space="preserve">Builder                  </t>
    </r>
    <r>
      <rPr>
        <b/>
        <sz val="12"/>
        <rFont val="Arial"/>
        <family val="2"/>
      </rPr>
      <t>Spanish</t>
    </r>
  </si>
  <si>
    <t>Builder                  English</t>
  </si>
  <si>
    <r>
      <t xml:space="preserve">Busy Bee              </t>
    </r>
    <r>
      <rPr>
        <b/>
        <sz val="12"/>
        <rFont val="Arial"/>
        <family val="2"/>
      </rPr>
      <t>Spanish</t>
    </r>
  </si>
  <si>
    <r>
      <t xml:space="preserve">Eager Beaver         </t>
    </r>
    <r>
      <rPr>
        <b/>
        <sz val="12"/>
        <rFont val="Arial"/>
        <family val="2"/>
      </rPr>
      <t>Spanish</t>
    </r>
  </si>
  <si>
    <t>Eager Beaver          English</t>
  </si>
  <si>
    <t>SERVICE STARS</t>
  </si>
  <si>
    <t>CAT#</t>
  </si>
  <si>
    <t>2401</t>
  </si>
  <si>
    <t>Year 1</t>
  </si>
  <si>
    <t>Year 3</t>
  </si>
  <si>
    <t>Year 5</t>
  </si>
  <si>
    <t>Year 6</t>
  </si>
  <si>
    <t>Year 8</t>
  </si>
  <si>
    <t>Year 10</t>
  </si>
  <si>
    <t>Year 11</t>
  </si>
  <si>
    <t>Year 13</t>
  </si>
  <si>
    <t>Year 15</t>
  </si>
  <si>
    <t>Year 25</t>
  </si>
  <si>
    <t>Year 30</t>
  </si>
  <si>
    <t>Year 40</t>
  </si>
  <si>
    <t>Year 50</t>
  </si>
  <si>
    <t>2403</t>
  </si>
  <si>
    <t>2405</t>
  </si>
  <si>
    <t>2406</t>
  </si>
  <si>
    <t>2408</t>
  </si>
  <si>
    <t>2410</t>
  </si>
  <si>
    <t>2411</t>
  </si>
  <si>
    <t>2413</t>
  </si>
  <si>
    <t>2415</t>
  </si>
  <si>
    <t>2425</t>
  </si>
  <si>
    <t>2430</t>
  </si>
  <si>
    <t>2450</t>
  </si>
  <si>
    <t>2440</t>
  </si>
  <si>
    <t>Year 2</t>
  </si>
  <si>
    <t>Year 4</t>
  </si>
  <si>
    <t>Year 7</t>
  </si>
  <si>
    <t>Year 9</t>
  </si>
  <si>
    <t>Year 12</t>
  </si>
  <si>
    <t>Year 14</t>
  </si>
  <si>
    <t>Year 20</t>
  </si>
  <si>
    <t>Year 35</t>
  </si>
  <si>
    <t>Year 45</t>
  </si>
  <si>
    <t>LEADER'S GUIDES</t>
  </si>
  <si>
    <t>Active Ant Program Manual - Eng</t>
  </si>
  <si>
    <t>Little Lamb Leader's Guide - Eng</t>
  </si>
  <si>
    <t>Eager Beaver Leader's Guide - Eng</t>
  </si>
  <si>
    <t>Busy Bee Leader's Guide - Eng</t>
  </si>
  <si>
    <t>Sunbeam Leader's Guide - Eng</t>
  </si>
  <si>
    <t>Builder Leader's Guide - Eng</t>
  </si>
  <si>
    <r>
      <t xml:space="preserve">Active Ant Program Manual - </t>
    </r>
    <r>
      <rPr>
        <b/>
        <sz val="12"/>
        <rFont val="Arial"/>
        <family val="2"/>
      </rPr>
      <t>Span</t>
    </r>
  </si>
  <si>
    <r>
      <t xml:space="preserve">Little Lamb Leader's Guide - </t>
    </r>
    <r>
      <rPr>
        <b/>
        <sz val="12"/>
        <rFont val="Arial"/>
        <family val="2"/>
      </rPr>
      <t>Span</t>
    </r>
  </si>
  <si>
    <t>Adv. For Jesus Bulletin Covers - Eng</t>
  </si>
  <si>
    <r>
      <t xml:space="preserve">Adv. For Jesus Bulletin Covers - </t>
    </r>
    <r>
      <rPr>
        <b/>
        <sz val="12"/>
        <rFont val="Arial"/>
        <family val="2"/>
      </rPr>
      <t>Span</t>
    </r>
  </si>
  <si>
    <t>Jesus Loves Me Bulletin Covers - Eng</t>
  </si>
  <si>
    <r>
      <t xml:space="preserve">Jesus Loves Me Bulletin Covers - </t>
    </r>
    <r>
      <rPr>
        <b/>
        <sz val="12"/>
        <rFont val="Arial"/>
        <family val="2"/>
      </rPr>
      <t>Span</t>
    </r>
  </si>
  <si>
    <t>1095</t>
  </si>
  <si>
    <t>1505</t>
  </si>
  <si>
    <t>Adventurer Award, Chip, Star Poster</t>
  </si>
  <si>
    <t>9542</t>
  </si>
  <si>
    <t>Adventurer Resource USB Drive</t>
  </si>
  <si>
    <t>1049</t>
  </si>
  <si>
    <r>
      <t xml:space="preserve">Adv Director Quick Start Guide - </t>
    </r>
    <r>
      <rPr>
        <b/>
        <sz val="12"/>
        <rFont val="Arial"/>
        <family val="2"/>
      </rPr>
      <t>Span</t>
    </r>
  </si>
  <si>
    <r>
      <t xml:space="preserve">Builder Leader's Guide - </t>
    </r>
    <r>
      <rPr>
        <b/>
        <sz val="12"/>
        <rFont val="Arial"/>
        <family val="2"/>
      </rPr>
      <t>Span</t>
    </r>
  </si>
  <si>
    <r>
      <t xml:space="preserve">Busy Bee Leader's Guide - </t>
    </r>
    <r>
      <rPr>
        <b/>
        <sz val="12"/>
        <rFont val="Arial"/>
        <family val="2"/>
      </rPr>
      <t>Span</t>
    </r>
  </si>
  <si>
    <r>
      <t xml:space="preserve">Sunbeam Leader's Guide - </t>
    </r>
    <r>
      <rPr>
        <b/>
        <sz val="12"/>
        <rFont val="Arial"/>
        <family val="2"/>
      </rPr>
      <t>Span</t>
    </r>
  </si>
  <si>
    <t>Excellence In Reading Patch</t>
  </si>
  <si>
    <t>9242</t>
  </si>
  <si>
    <t>Little Boy Jesus</t>
  </si>
  <si>
    <t>4495</t>
  </si>
  <si>
    <t>Archery</t>
  </si>
  <si>
    <t>Canoeing</t>
  </si>
  <si>
    <t>Good Samaritan</t>
  </si>
  <si>
    <t>Horsemanship</t>
  </si>
  <si>
    <t>4923</t>
  </si>
  <si>
    <t>Snowshoeing</t>
  </si>
  <si>
    <t>4934</t>
  </si>
  <si>
    <t>Stay Safe</t>
  </si>
  <si>
    <t>9569</t>
  </si>
  <si>
    <r>
      <t xml:space="preserve">Adventurer Club Starter Kit- </t>
    </r>
    <r>
      <rPr>
        <b/>
        <sz val="12"/>
        <rFont val="Arial"/>
        <family val="2"/>
      </rPr>
      <t>SPAN</t>
    </r>
  </si>
  <si>
    <t>Sales Tax (8.75%)</t>
  </si>
  <si>
    <t>9658</t>
  </si>
  <si>
    <t>2261</t>
  </si>
  <si>
    <t>Seasons</t>
  </si>
  <si>
    <t>Family Helper</t>
  </si>
  <si>
    <t>4625</t>
  </si>
  <si>
    <t>4827</t>
  </si>
  <si>
    <t>Potato</t>
  </si>
  <si>
    <t>4870</t>
  </si>
  <si>
    <t>Safe Water</t>
  </si>
  <si>
    <r>
      <t xml:space="preserve">Eager Beaver Leader's Guide - </t>
    </r>
    <r>
      <rPr>
        <b/>
        <sz val="12"/>
        <rFont val="Arial"/>
        <family val="2"/>
      </rPr>
      <t>Span</t>
    </r>
  </si>
  <si>
    <t>9081</t>
  </si>
  <si>
    <r>
      <t xml:space="preserve">Lambs are Baby Sheep- </t>
    </r>
    <r>
      <rPr>
        <b/>
        <sz val="12"/>
        <rFont val="Arial"/>
        <family val="2"/>
      </rPr>
      <t>Span</t>
    </r>
  </si>
  <si>
    <t>Lambs are Baby Sheep</t>
  </si>
  <si>
    <t>9080</t>
  </si>
  <si>
    <t>4191</t>
  </si>
  <si>
    <r>
      <t>Beavers are Busy -</t>
    </r>
    <r>
      <rPr>
        <b/>
        <sz val="12"/>
        <rFont val="Arial"/>
        <family val="2"/>
      </rPr>
      <t>Span</t>
    </r>
  </si>
  <si>
    <t xml:space="preserve">Beavers are Busy </t>
  </si>
  <si>
    <t>4190</t>
  </si>
  <si>
    <t>Scarf (ADV Class ribbon stripe)</t>
  </si>
  <si>
    <t>9260</t>
  </si>
  <si>
    <t>9261</t>
  </si>
  <si>
    <t>9262</t>
  </si>
  <si>
    <t>9263</t>
  </si>
  <si>
    <t>9264</t>
  </si>
  <si>
    <t>Puzzle Patch - My God</t>
  </si>
  <si>
    <t>Puzzle Patch - My Self</t>
  </si>
  <si>
    <t>Puzzle Patch - My Family</t>
  </si>
  <si>
    <t>Puzzle Patch - My World</t>
  </si>
  <si>
    <t>Puzzle Patch - Induction Patch</t>
  </si>
  <si>
    <t>9608</t>
  </si>
  <si>
    <t>Adventurer Sash - Xlarge 3" Wide</t>
  </si>
  <si>
    <t>Adventurer Sash - Large 3" Wide</t>
  </si>
  <si>
    <t>9610</t>
  </si>
  <si>
    <t>4388</t>
  </si>
  <si>
    <t>Jesus' Special Supper</t>
  </si>
  <si>
    <t>4803</t>
  </si>
  <si>
    <t>Missionaries</t>
  </si>
  <si>
    <t>4529</t>
  </si>
  <si>
    <t>Bible Story Telling</t>
  </si>
  <si>
    <t>4476</t>
  </si>
  <si>
    <t>Thankful Heart</t>
  </si>
  <si>
    <t>1051</t>
  </si>
  <si>
    <r>
      <t xml:space="preserve">Adventurer Director's Guide - </t>
    </r>
    <r>
      <rPr>
        <b/>
        <sz val="12"/>
        <rFont val="Arial"/>
        <family val="2"/>
      </rPr>
      <t>Span</t>
    </r>
  </si>
  <si>
    <t xml:space="preserve">Adventurer Director's Guide  </t>
  </si>
  <si>
    <t>4583</t>
  </si>
  <si>
    <t>Communion</t>
  </si>
  <si>
    <t>Talent</t>
  </si>
  <si>
    <t>4585</t>
  </si>
  <si>
    <t>9742</t>
  </si>
  <si>
    <t>Adventurer Certificate Library</t>
  </si>
  <si>
    <t>2114</t>
  </si>
  <si>
    <t>Helping Hand Activity Book English</t>
  </si>
  <si>
    <r>
      <rPr>
        <sz val="12"/>
        <rFont val="Arial"/>
        <family val="2"/>
      </rPr>
      <t>Helping Hand Activity Book</t>
    </r>
    <r>
      <rPr>
        <b/>
        <sz val="12"/>
        <rFont val="Arial"/>
        <family val="2"/>
      </rPr>
      <t xml:space="preserve"> Spanish</t>
    </r>
  </si>
  <si>
    <t>Helping Hand Record Card</t>
  </si>
  <si>
    <t>Helping Hand Class Pin</t>
  </si>
  <si>
    <t>ADVANCED HELPING HAND</t>
  </si>
  <si>
    <t>4801</t>
  </si>
  <si>
    <t>Men of the Bible</t>
  </si>
  <si>
    <t>4738</t>
  </si>
  <si>
    <t>His Word</t>
  </si>
  <si>
    <t>4575</t>
  </si>
  <si>
    <t>Children of the Bible</t>
  </si>
  <si>
    <t>My Senses</t>
  </si>
  <si>
    <t>4993</t>
  </si>
  <si>
    <t>Women of the Bible</t>
  </si>
  <si>
    <t>4616</t>
  </si>
  <si>
    <t>Dinosaurs</t>
  </si>
  <si>
    <t>4736</t>
  </si>
  <si>
    <t>Holy Spirit</t>
  </si>
  <si>
    <t>4582</t>
  </si>
  <si>
    <t>Ten (10) Commandments</t>
  </si>
  <si>
    <t>4507</t>
  </si>
  <si>
    <t>Animal Footprints</t>
  </si>
  <si>
    <t>4597</t>
  </si>
  <si>
    <t>Cupcakes &amp; More</t>
  </si>
  <si>
    <t>Adv. Leadership Growth USB</t>
  </si>
  <si>
    <t>BOOKS, MANUALS, USB</t>
  </si>
  <si>
    <t>Master Guide Curriculum USB</t>
  </si>
  <si>
    <t>Helping Hands Leader's Guide - Eng</t>
  </si>
  <si>
    <r>
      <t xml:space="preserve">Helping Hands Leader's Guide - </t>
    </r>
    <r>
      <rPr>
        <b/>
        <sz val="12"/>
        <rFont val="Arial"/>
        <family val="2"/>
      </rPr>
      <t>Span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</si>
</sst>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000"/>
  </numFmts>
  <fonts count="18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Comic Sans MS"/>
      <family val="4"/>
    </font>
    <font>
      <sz val="12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2"/>
      <color theme="0"/>
      <name val="Comic Sans MS"/>
      <family val="4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rgb="FF7F7F7F"/>
      </bottom>
      <diagonal/>
    </border>
    <border>
      <left/>
      <right/>
      <top style="thin">
        <color indexed="64"/>
      </top>
      <bottom style="thin">
        <color rgb="FF7F7F7F"/>
      </bottom>
      <diagonal/>
    </border>
    <border>
      <left/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3" borderId="12" applyNumberFormat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20"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2" fillId="0" borderId="1" xfId="0" applyNumberFormat="1" applyFont="1" applyBorder="1"/>
    <xf numFmtId="2" fontId="2" fillId="0" borderId="0" xfId="0" applyNumberFormat="1" applyFont="1"/>
    <xf numFmtId="0" fontId="0" fillId="0" borderId="0" xfId="0" applyAlignment="1">
      <alignment horizontal="left" indent="1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2" fontId="2" fillId="0" borderId="5" xfId="0" applyNumberFormat="1" applyFont="1" applyBorder="1"/>
    <xf numFmtId="2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2" fillId="0" borderId="8" xfId="1" applyNumberFormat="1" applyFont="1" applyFill="1" applyBorder="1"/>
    <xf numFmtId="2" fontId="3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2" fillId="0" borderId="4" xfId="1" applyNumberFormat="1" applyFont="1" applyFill="1" applyBorder="1"/>
    <xf numFmtId="0" fontId="0" fillId="0" borderId="4" xfId="0" applyBorder="1"/>
    <xf numFmtId="0" fontId="4" fillId="0" borderId="4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2" fontId="2" fillId="0" borderId="0" xfId="1" applyNumberFormat="1" applyFont="1" applyFill="1" applyBorder="1"/>
    <xf numFmtId="2" fontId="2" fillId="0" borderId="1" xfId="1" applyNumberFormat="1" applyFont="1" applyFill="1" applyBorder="1"/>
    <xf numFmtId="0" fontId="2" fillId="0" borderId="1" xfId="0" applyFont="1" applyBorder="1" applyAlignment="1">
      <alignment horizontal="left"/>
    </xf>
    <xf numFmtId="2" fontId="2" fillId="0" borderId="9" xfId="1" applyNumberFormat="1" applyFont="1" applyFill="1" applyBorder="1"/>
    <xf numFmtId="0" fontId="3" fillId="0" borderId="0" xfId="0" applyFont="1"/>
    <xf numFmtId="2" fontId="3" fillId="0" borderId="0" xfId="0" applyNumberFormat="1" applyFont="1"/>
    <xf numFmtId="2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7" fillId="5" borderId="0" xfId="1" applyFont="1" applyFill="1" applyBorder="1" applyAlignment="1">
      <alignment horizontal="center"/>
    </xf>
    <xf numFmtId="0" fontId="0" fillId="0" borderId="3" xfId="0" applyBorder="1"/>
    <xf numFmtId="0" fontId="9" fillId="0" borderId="0" xfId="0" applyFont="1" applyAlignment="1">
      <alignment wrapText="1"/>
    </xf>
    <xf numFmtId="2" fontId="2" fillId="0" borderId="1" xfId="0" applyNumberFormat="1" applyFont="1" applyBorder="1" applyAlignment="1">
      <alignment horizontal="right" vertical="center"/>
    </xf>
    <xf numFmtId="2" fontId="2" fillId="0" borderId="1" xfId="1" applyNumberFormat="1" applyFont="1" applyFill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49" fontId="3" fillId="0" borderId="21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49" fontId="3" fillId="0" borderId="7" xfId="0" applyNumberFormat="1" applyFont="1" applyBorder="1" applyAlignment="1">
      <alignment horizontal="right" vertical="center"/>
    </xf>
    <xf numFmtId="0" fontId="3" fillId="4" borderId="1" xfId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/>
    </xf>
    <xf numFmtId="2" fontId="3" fillId="6" borderId="1" xfId="0" applyNumberFormat="1" applyFont="1" applyFill="1" applyBorder="1" applyAlignment="1">
      <alignment vertical="center"/>
    </xf>
    <xf numFmtId="2" fontId="3" fillId="6" borderId="1" xfId="1" applyNumberFormat="1" applyFont="1" applyFill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0" fillId="0" borderId="19" xfId="0" applyBorder="1"/>
    <xf numFmtId="0" fontId="5" fillId="0" borderId="19" xfId="0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/>
    </xf>
    <xf numFmtId="0" fontId="0" fillId="0" borderId="7" xfId="0" applyBorder="1"/>
    <xf numFmtId="49" fontId="5" fillId="0" borderId="3" xfId="0" applyNumberFormat="1" applyFont="1" applyBorder="1" applyAlignment="1">
      <alignment horizontal="left" vertical="center"/>
    </xf>
    <xf numFmtId="2" fontId="5" fillId="0" borderId="7" xfId="0" applyNumberFormat="1" applyFont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2" fontId="2" fillId="0" borderId="21" xfId="0" applyNumberFormat="1" applyFont="1" applyBorder="1" applyAlignment="1">
      <alignment vertical="center"/>
    </xf>
    <xf numFmtId="0" fontId="4" fillId="2" borderId="0" xfId="0" applyFont="1" applyFill="1"/>
    <xf numFmtId="2" fontId="2" fillId="0" borderId="7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0" fontId="0" fillId="0" borderId="2" xfId="0" applyBorder="1"/>
    <xf numFmtId="0" fontId="3" fillId="0" borderId="21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3" fillId="0" borderId="7" xfId="0" applyFont="1" applyBorder="1" applyAlignment="1">
      <alignment vertical="center"/>
    </xf>
    <xf numFmtId="164" fontId="2" fillId="0" borderId="6" xfId="0" applyNumberFormat="1" applyFont="1" applyBorder="1" applyAlignment="1">
      <alignment horizontal="left" vertical="center"/>
    </xf>
    <xf numFmtId="164" fontId="2" fillId="0" borderId="19" xfId="0" applyNumberFormat="1" applyFont="1" applyBorder="1" applyAlignment="1">
      <alignment horizontal="left" vertical="center"/>
    </xf>
    <xf numFmtId="164" fontId="2" fillId="5" borderId="6" xfId="0" applyNumberFormat="1" applyFont="1" applyFill="1" applyBorder="1" applyAlignment="1">
      <alignment vertical="center"/>
    </xf>
    <xf numFmtId="1" fontId="2" fillId="5" borderId="6" xfId="0" applyNumberFormat="1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164" fontId="2" fillId="5" borderId="19" xfId="0" applyNumberFormat="1" applyFont="1" applyFill="1" applyBorder="1" applyAlignment="1">
      <alignment vertical="center"/>
    </xf>
    <xf numFmtId="0" fontId="3" fillId="5" borderId="7" xfId="0" applyFont="1" applyFill="1" applyBorder="1" applyAlignment="1">
      <alignment horizontal="center" vertical="center"/>
    </xf>
    <xf numFmtId="1" fontId="2" fillId="5" borderId="19" xfId="0" applyNumberFormat="1" applyFont="1" applyFill="1" applyBorder="1" applyAlignment="1">
      <alignment horizontal="left" vertical="center"/>
    </xf>
    <xf numFmtId="0" fontId="2" fillId="5" borderId="19" xfId="0" applyFont="1" applyFill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2" fontId="2" fillId="0" borderId="1" xfId="1" applyNumberFormat="1" applyFont="1" applyFill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2" fontId="2" fillId="0" borderId="23" xfId="1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0" xfId="0"/>
    <xf numFmtId="0" fontId="2" fillId="0" borderId="6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2" fontId="3" fillId="0" borderId="0" xfId="0" applyNumberFormat="1" applyFont="1" applyProtection="1">
      <protection locked="0"/>
    </xf>
    <xf numFmtId="2" fontId="2" fillId="0" borderId="1" xfId="0" applyNumberFormat="1" applyFont="1" applyFill="1" applyBorder="1"/>
    <xf numFmtId="0" fontId="2" fillId="0" borderId="6" xfId="0" applyFont="1" applyFill="1" applyBorder="1" applyAlignment="1">
      <alignment horizontal="left" vertical="center"/>
    </xf>
    <xf numFmtId="2" fontId="2" fillId="0" borderId="7" xfId="0" applyNumberFormat="1" applyFont="1" applyBorder="1"/>
    <xf numFmtId="0" fontId="12" fillId="0" borderId="19" xfId="0" applyFont="1" applyFill="1" applyBorder="1" applyAlignment="1" applyProtection="1">
      <alignment horizontal="center"/>
      <protection locked="0"/>
    </xf>
    <xf numFmtId="2" fontId="2" fillId="0" borderId="19" xfId="0" applyNumberFormat="1" applyFont="1" applyFill="1" applyBorder="1" applyAlignment="1">
      <alignment horizontal="right" vertical="center"/>
    </xf>
    <xf numFmtId="2" fontId="2" fillId="0" borderId="7" xfId="0" applyNumberFormat="1" applyFont="1" applyFill="1" applyBorder="1" applyAlignment="1">
      <alignment horizontal="right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2" fontId="2" fillId="0" borderId="19" xfId="0" applyNumberFormat="1" applyFont="1" applyBorder="1" applyAlignment="1">
      <alignment horizontal="right" vertical="center"/>
    </xf>
    <xf numFmtId="2" fontId="2" fillId="0" borderId="7" xfId="1" applyNumberFormat="1" applyFont="1" applyFill="1" applyBorder="1" applyAlignment="1">
      <alignment horizontal="right" vertical="center"/>
    </xf>
    <xf numFmtId="2" fontId="2" fillId="0" borderId="10" xfId="0" applyNumberFormat="1" applyFont="1" applyBorder="1"/>
    <xf numFmtId="0" fontId="2" fillId="0" borderId="1" xfId="0" applyFont="1" applyBorder="1"/>
    <xf numFmtId="49" fontId="2" fillId="0" borderId="1" xfId="0" applyNumberFormat="1" applyFont="1" applyBorder="1" applyAlignment="1">
      <alignment horizontal="left"/>
    </xf>
    <xf numFmtId="0" fontId="13" fillId="4" borderId="1" xfId="1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vertical="center"/>
      <protection locked="0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49" fontId="15" fillId="0" borderId="1" xfId="0" applyNumberFormat="1" applyFont="1" applyBorder="1" applyAlignment="1" applyProtection="1">
      <alignment horizontal="left" vertical="center"/>
      <protection locked="0"/>
    </xf>
    <xf numFmtId="49" fontId="15" fillId="0" borderId="1" xfId="0" applyNumberFormat="1" applyFont="1" applyBorder="1" applyAlignment="1" applyProtection="1">
      <alignment horizontal="left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vertical="center"/>
      <protection locked="0"/>
    </xf>
    <xf numFmtId="49" fontId="15" fillId="0" borderId="1" xfId="0" applyNumberFormat="1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vertical="center"/>
      <protection locked="0"/>
    </xf>
    <xf numFmtId="0" fontId="15" fillId="5" borderId="7" xfId="0" applyFont="1" applyFill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/>
    </xf>
    <xf numFmtId="0" fontId="17" fillId="0" borderId="1" xfId="0" applyFont="1" applyBorder="1"/>
    <xf numFmtId="0" fontId="4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/>
    <xf numFmtId="0" fontId="9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49" fontId="3" fillId="0" borderId="22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49" fontId="11" fillId="0" borderId="6" xfId="3" applyNumberFormat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4" fillId="6" borderId="6" xfId="0" applyNumberFormat="1" applyFont="1" applyFill="1" applyBorder="1" applyAlignment="1">
      <alignment horizontal="center" vertical="center"/>
    </xf>
    <xf numFmtId="49" fontId="4" fillId="6" borderId="2" xfId="0" applyNumberFormat="1" applyFont="1" applyFill="1" applyBorder="1" applyAlignment="1">
      <alignment horizontal="center" vertical="center"/>
    </xf>
    <xf numFmtId="49" fontId="4" fillId="6" borderId="19" xfId="0" applyNumberFormat="1" applyFont="1" applyFill="1" applyBorder="1" applyAlignment="1">
      <alignment horizontal="center" vertical="center"/>
    </xf>
    <xf numFmtId="49" fontId="4" fillId="6" borderId="7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4" fontId="3" fillId="0" borderId="16" xfId="1" applyNumberFormat="1" applyFont="1" applyFill="1" applyBorder="1" applyAlignment="1">
      <alignment horizontal="center"/>
    </xf>
    <xf numFmtId="44" fontId="3" fillId="0" borderId="17" xfId="1" applyNumberFormat="1" applyFont="1" applyFill="1" applyBorder="1" applyAlignment="1">
      <alignment horizontal="center"/>
    </xf>
    <xf numFmtId="44" fontId="3" fillId="0" borderId="18" xfId="1" applyNumberFormat="1" applyFont="1" applyFill="1" applyBorder="1" applyAlignment="1">
      <alignment horizontal="center"/>
    </xf>
    <xf numFmtId="44" fontId="3" fillId="0" borderId="13" xfId="2" applyFont="1" applyBorder="1" applyAlignment="1">
      <alignment horizontal="center"/>
    </xf>
    <xf numFmtId="44" fontId="3" fillId="0" borderId="14" xfId="2" applyFont="1" applyBorder="1" applyAlignment="1">
      <alignment horizontal="center"/>
    </xf>
    <xf numFmtId="44" fontId="3" fillId="0" borderId="15" xfId="2" applyFont="1" applyBorder="1" applyAlignment="1">
      <alignment horizontal="center"/>
    </xf>
    <xf numFmtId="44" fontId="3" fillId="0" borderId="16" xfId="2" applyFont="1" applyBorder="1" applyAlignment="1">
      <alignment horizontal="center"/>
    </xf>
    <xf numFmtId="44" fontId="3" fillId="0" borderId="17" xfId="2" applyFont="1" applyBorder="1" applyAlignment="1">
      <alignment horizontal="center"/>
    </xf>
    <xf numFmtId="44" fontId="3" fillId="0" borderId="18" xfId="2" applyFont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164" fontId="4" fillId="6" borderId="6" xfId="0" applyNumberFormat="1" applyFont="1" applyFill="1" applyBorder="1" applyAlignment="1">
      <alignment horizontal="center" vertical="center"/>
    </xf>
    <xf numFmtId="164" fontId="4" fillId="6" borderId="0" xfId="0" applyNumberFormat="1" applyFont="1" applyFill="1" applyAlignment="1">
      <alignment horizontal="center" vertical="center"/>
    </xf>
    <xf numFmtId="164" fontId="4" fillId="6" borderId="19" xfId="0" applyNumberFormat="1" applyFont="1" applyFill="1" applyBorder="1" applyAlignment="1">
      <alignment horizontal="center" vertical="center"/>
    </xf>
    <xf numFmtId="164" fontId="4" fillId="6" borderId="7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6" borderId="1" xfId="0" applyFont="1" applyFill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/>
    <xf numFmtId="0" fontId="3" fillId="0" borderId="1" xfId="0" applyFont="1" applyBorder="1"/>
    <xf numFmtId="49" fontId="2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2" fillId="0" borderId="19" xfId="0" applyFont="1" applyBorder="1"/>
    <xf numFmtId="2" fontId="3" fillId="0" borderId="2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4" fillId="2" borderId="0" xfId="0" applyFont="1" applyFill="1" applyBorder="1" applyAlignment="1">
      <alignment horizontal="center"/>
    </xf>
    <xf numFmtId="0" fontId="15" fillId="0" borderId="0" xfId="0" applyFont="1" applyBorder="1" applyAlignment="1" applyProtection="1">
      <alignment horizontal="center" vertical="center"/>
      <protection locked="0"/>
    </xf>
    <xf numFmtId="2" fontId="2" fillId="0" borderId="0" xfId="0" applyNumberFormat="1" applyFont="1" applyBorder="1"/>
    <xf numFmtId="2" fontId="2" fillId="0" borderId="0" xfId="1" applyNumberFormat="1" applyFont="1" applyFill="1" applyBorder="1" applyAlignment="1">
      <alignment horizontal="right" vertical="center"/>
    </xf>
    <xf numFmtId="49" fontId="2" fillId="0" borderId="2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0" fontId="15" fillId="0" borderId="2" xfId="0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>
      <alignment horizontal="right" vertical="center"/>
    </xf>
    <xf numFmtId="2" fontId="2" fillId="0" borderId="2" xfId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right"/>
    </xf>
    <xf numFmtId="0" fontId="15" fillId="0" borderId="1" xfId="0" applyFont="1" applyFill="1" applyBorder="1" applyAlignment="1" applyProtection="1">
      <alignment horizontal="center"/>
      <protection locked="0"/>
    </xf>
  </cellXfs>
  <cellStyles count="4">
    <cellStyle name="Calculation" xfId="1" builtinId="22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13</xdr:row>
      <xdr:rowOff>43299</xdr:rowOff>
    </xdr:from>
    <xdr:to>
      <xdr:col>13</xdr:col>
      <xdr:colOff>885825</xdr:colOff>
      <xdr:row>18</xdr:row>
      <xdr:rowOff>104777</xdr:rowOff>
    </xdr:to>
    <xdr:grpSp>
      <xdr:nvGrpSpPr>
        <xdr:cNvPr id="1061" name="Group 5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GrpSpPr>
          <a:grpSpLocks/>
        </xdr:cNvGrpSpPr>
      </xdr:nvGrpSpPr>
      <xdr:grpSpPr bwMode="auto">
        <a:xfrm>
          <a:off x="19050" y="3115112"/>
          <a:ext cx="11427619" cy="1025884"/>
          <a:chOff x="28293" y="2767321"/>
          <a:chExt cx="8950607" cy="903164"/>
        </a:xfrm>
      </xdr:grpSpPr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28293" y="2767321"/>
            <a:ext cx="4415835" cy="655648"/>
          </a:xfrm>
          <a:prstGeom prst="rect">
            <a:avLst/>
          </a:prstGeom>
          <a:solidFill>
            <a:schemeClr val="bg1">
              <a:lumMod val="85000"/>
            </a:schemeClr>
          </a:solidFill>
          <a:ln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l"/>
            <a:r>
              <a:rPr lang="en-US" sz="1200" b="1">
                <a:latin typeface="Arial" pitchFamily="34" charset="0"/>
                <a:cs typeface="Arial" pitchFamily="34" charset="0"/>
              </a:rPr>
              <a:t>NOTE:  </a:t>
            </a:r>
            <a:r>
              <a:rPr lang="en-US" sz="1200" b="0">
                <a:latin typeface="Arial" pitchFamily="34" charset="0"/>
                <a:cs typeface="Arial" pitchFamily="34" charset="0"/>
              </a:rPr>
              <a:t>Prices are subject to change withour prior notice.</a:t>
            </a:r>
          </a:p>
          <a:p>
            <a:endParaRPr lang="en-US" sz="1200" b="0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n-US" sz="1200" b="0">
                <a:latin typeface="Arial" pitchFamily="34" charset="0"/>
                <a:cs typeface="Arial" pitchFamily="34" charset="0"/>
              </a:rPr>
              <a:t>There will be a 10% restocking fee for all returned items.</a:t>
            </a:r>
            <a:endParaRPr lang="en-US" sz="1200" b="1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5055464" y="2796288"/>
            <a:ext cx="3923436" cy="87419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lang="en-US" sz="1200" b="1">
                <a:latin typeface="Arial" pitchFamily="34" charset="0"/>
                <a:cs typeface="Arial" pitchFamily="34" charset="0"/>
              </a:rPr>
              <a:t>Picked</a:t>
            </a:r>
            <a:r>
              <a:rPr lang="en-US" sz="1200" b="1" baseline="0">
                <a:latin typeface="Arial" pitchFamily="34" charset="0"/>
                <a:cs typeface="Arial" pitchFamily="34" charset="0"/>
              </a:rPr>
              <a:t> Up</a:t>
            </a:r>
            <a:r>
              <a:rPr lang="en-US" sz="1200" b="1">
                <a:latin typeface="Arial" pitchFamily="34" charset="0"/>
                <a:cs typeface="Arial" pitchFamily="34" charset="0"/>
              </a:rPr>
              <a:t> By:</a:t>
            </a:r>
          </a:p>
          <a:p>
            <a:endParaRPr lang="en-US" sz="1200">
              <a:latin typeface="Arial" pitchFamily="34" charset="0"/>
              <a:cs typeface="Arial" pitchFamily="34" charset="0"/>
            </a:endParaRPr>
          </a:p>
          <a:p>
            <a:endParaRPr lang="en-US" sz="1200">
              <a:latin typeface="Arial" pitchFamily="34" charset="0"/>
              <a:cs typeface="Arial" pitchFamily="34" charset="0"/>
            </a:endParaRPr>
          </a:p>
          <a:p>
            <a:r>
              <a:rPr lang="en-US" sz="1200" b="1">
                <a:latin typeface="Arial" pitchFamily="34" charset="0"/>
                <a:cs typeface="Arial" pitchFamily="34" charset="0"/>
              </a:rPr>
              <a:t>Date Picked Up </a:t>
            </a:r>
            <a:r>
              <a:rPr lang="en-US" sz="1200" b="1" baseline="0">
                <a:latin typeface="Arial" pitchFamily="34" charset="0"/>
                <a:cs typeface="Arial" pitchFamily="34" charset="0"/>
              </a:rPr>
              <a:t>:</a:t>
            </a:r>
            <a:endParaRPr lang="en-US" sz="1200" b="1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7"/>
  <sheetViews>
    <sheetView tabSelected="1" view="pageBreakPreview" topLeftCell="A64" zoomScale="80" zoomScaleNormal="100" zoomScaleSheetLayoutView="80" workbookViewId="0">
      <selection activeCell="K79" sqref="K79"/>
    </sheetView>
  </sheetViews>
  <sheetFormatPr defaultRowHeight="15" x14ac:dyDescent="0.2"/>
  <cols>
    <col min="1" max="1" width="14.5703125" style="13" customWidth="1"/>
    <col min="2" max="2" width="14.140625" style="13" customWidth="1"/>
    <col min="3" max="3" width="5.85546875" style="13" customWidth="1"/>
    <col min="4" max="4" width="8.5703125" customWidth="1"/>
    <col min="5" max="5" width="10.5703125" customWidth="1"/>
    <col min="6" max="6" width="5.85546875" customWidth="1"/>
    <col min="7" max="7" width="9.85546875" style="1" customWidth="1"/>
    <col min="8" max="8" width="14" customWidth="1"/>
    <col min="9" max="9" width="9.42578125" customWidth="1"/>
    <col min="10" max="10" width="8.5703125" style="10" customWidth="1"/>
    <col min="11" max="11" width="41.5703125" bestFit="1" customWidth="1"/>
    <col min="12" max="12" width="5.85546875" bestFit="1" customWidth="1"/>
    <col min="13" max="13" width="9.42578125" style="1" bestFit="1" customWidth="1"/>
    <col min="14" max="14" width="14" customWidth="1"/>
  </cols>
  <sheetData>
    <row r="1" spans="1:14" ht="30" x14ac:dyDescent="0.4">
      <c r="A1" s="137" t="s">
        <v>127</v>
      </c>
      <c r="B1" s="137"/>
      <c r="C1" s="137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4" x14ac:dyDescent="0.2">
      <c r="G2"/>
      <c r="H2" s="2"/>
      <c r="I2" s="2"/>
      <c r="J2" s="15"/>
      <c r="K2" s="2"/>
      <c r="L2" s="2"/>
      <c r="M2" s="6"/>
    </row>
    <row r="3" spans="1:14" ht="15.75" x14ac:dyDescent="0.2">
      <c r="A3" s="44" t="s">
        <v>112</v>
      </c>
      <c r="B3" s="149"/>
      <c r="C3" s="150"/>
      <c r="D3" s="150"/>
      <c r="E3" s="150"/>
      <c r="F3" s="150"/>
      <c r="G3" s="150"/>
      <c r="H3" s="2"/>
      <c r="I3" s="2"/>
      <c r="J3" s="15"/>
      <c r="K3" s="2" t="s">
        <v>185</v>
      </c>
      <c r="L3" s="2"/>
      <c r="M3" s="6"/>
    </row>
    <row r="4" spans="1:14" ht="15.75" x14ac:dyDescent="0.2">
      <c r="A4" s="45" t="s">
        <v>113</v>
      </c>
      <c r="B4" s="151"/>
      <c r="C4" s="152"/>
      <c r="D4" s="152"/>
      <c r="E4" s="152"/>
      <c r="F4" s="152"/>
      <c r="G4" s="152"/>
      <c r="H4" s="2"/>
      <c r="I4" s="2"/>
      <c r="J4" s="15"/>
      <c r="K4" s="2" t="s">
        <v>225</v>
      </c>
      <c r="L4" s="2"/>
      <c r="M4" s="6"/>
    </row>
    <row r="5" spans="1:14" ht="15.75" x14ac:dyDescent="0.2">
      <c r="A5" s="44" t="s">
        <v>114</v>
      </c>
      <c r="B5" s="149"/>
      <c r="C5" s="150"/>
      <c r="D5" s="150"/>
      <c r="E5" s="150"/>
      <c r="F5" s="150"/>
      <c r="G5" s="150"/>
      <c r="H5" s="2"/>
      <c r="I5" s="2"/>
      <c r="J5" s="15"/>
      <c r="K5" s="2" t="s">
        <v>226</v>
      </c>
      <c r="L5" s="2"/>
      <c r="M5" s="6"/>
    </row>
    <row r="6" spans="1:14" ht="15" customHeight="1" x14ac:dyDescent="0.2">
      <c r="A6" s="46"/>
      <c r="B6" s="153"/>
      <c r="C6" s="154"/>
      <c r="D6" s="154"/>
      <c r="E6" s="154"/>
      <c r="F6" s="154"/>
      <c r="G6" s="154"/>
      <c r="H6" s="139" t="s">
        <v>312</v>
      </c>
      <c r="I6" s="139"/>
      <c r="J6" s="15"/>
      <c r="K6" s="101"/>
      <c r="L6" s="2"/>
      <c r="M6" s="6"/>
    </row>
    <row r="7" spans="1:14" ht="15.75" customHeight="1" x14ac:dyDescent="0.25">
      <c r="A7" s="44" t="s">
        <v>149</v>
      </c>
      <c r="B7" s="155"/>
      <c r="C7" s="156"/>
      <c r="D7" s="156"/>
      <c r="E7" s="156"/>
      <c r="F7" s="156"/>
      <c r="G7" s="156"/>
      <c r="H7" s="139"/>
      <c r="I7" s="139"/>
      <c r="J7" s="40"/>
      <c r="K7" s="2" t="s">
        <v>184</v>
      </c>
      <c r="L7" s="101"/>
      <c r="M7" s="6"/>
    </row>
    <row r="8" spans="1:14" ht="15.75" x14ac:dyDescent="0.25">
      <c r="A8" s="45"/>
      <c r="B8" s="151"/>
      <c r="C8" s="152"/>
      <c r="D8" s="152"/>
      <c r="E8" s="152"/>
      <c r="F8" s="152"/>
      <c r="G8" s="152"/>
      <c r="H8" s="140"/>
      <c r="I8" s="140"/>
      <c r="J8" s="40"/>
      <c r="K8" s="2" t="s">
        <v>186</v>
      </c>
      <c r="L8" s="2"/>
      <c r="M8" s="6"/>
    </row>
    <row r="9" spans="1:14" ht="18" x14ac:dyDescent="0.25">
      <c r="A9" s="44" t="s">
        <v>115</v>
      </c>
      <c r="B9" s="149"/>
      <c r="C9" s="150"/>
      <c r="D9" s="150"/>
      <c r="E9" s="150"/>
      <c r="F9" s="150"/>
      <c r="G9" s="150"/>
      <c r="H9" s="48" t="s">
        <v>141</v>
      </c>
      <c r="I9" s="118"/>
      <c r="J9" s="15"/>
      <c r="K9" s="2"/>
      <c r="L9" s="2"/>
      <c r="M9" s="6"/>
    </row>
    <row r="10" spans="1:14" ht="18" x14ac:dyDescent="0.25">
      <c r="A10" s="45"/>
      <c r="B10" s="151"/>
      <c r="C10" s="152"/>
      <c r="D10" s="152"/>
      <c r="E10" s="152"/>
      <c r="F10" s="152"/>
      <c r="G10" s="164"/>
      <c r="H10" s="48" t="s">
        <v>140</v>
      </c>
      <c r="I10" s="118"/>
      <c r="J10" s="15"/>
      <c r="K10" s="2"/>
      <c r="L10" s="2"/>
      <c r="M10" s="6"/>
    </row>
    <row r="11" spans="1:14" ht="18" x14ac:dyDescent="0.25">
      <c r="A11" s="44" t="s">
        <v>116</v>
      </c>
      <c r="B11" s="149"/>
      <c r="C11" s="150"/>
      <c r="D11" s="150"/>
      <c r="E11" s="150"/>
      <c r="F11" s="150"/>
      <c r="G11" s="165"/>
      <c r="H11" s="48" t="s">
        <v>155</v>
      </c>
      <c r="I11" s="119"/>
      <c r="J11" s="15"/>
      <c r="K11" s="142" t="s">
        <v>297</v>
      </c>
      <c r="L11" s="142"/>
      <c r="M11" s="142"/>
    </row>
    <row r="12" spans="1:14" ht="24.75" customHeight="1" x14ac:dyDescent="0.2">
      <c r="A12" s="47" t="s">
        <v>117</v>
      </c>
      <c r="B12" s="159"/>
      <c r="C12" s="158"/>
      <c r="D12" s="158"/>
      <c r="E12" s="158"/>
      <c r="F12" s="158"/>
      <c r="G12" s="158"/>
      <c r="H12" s="2"/>
      <c r="I12" s="2"/>
      <c r="J12" s="49"/>
      <c r="K12" s="142"/>
      <c r="L12" s="142"/>
      <c r="M12" s="142"/>
    </row>
    <row r="13" spans="1:14" ht="24.75" customHeight="1" x14ac:dyDescent="0.25">
      <c r="A13" s="44" t="s">
        <v>118</v>
      </c>
      <c r="B13" s="157"/>
      <c r="C13" s="158"/>
      <c r="D13" s="158"/>
      <c r="E13" s="158"/>
      <c r="F13" s="158"/>
      <c r="G13" s="158"/>
      <c r="H13" s="2"/>
      <c r="I13" s="2"/>
      <c r="J13" s="120"/>
      <c r="K13" s="49" t="s">
        <v>153</v>
      </c>
      <c r="L13" s="120"/>
      <c r="M13" s="105" t="s">
        <v>154</v>
      </c>
      <c r="N13" s="75"/>
    </row>
    <row r="14" spans="1:14" ht="15.75" x14ac:dyDescent="0.25">
      <c r="D14" s="39"/>
      <c r="H14" s="2"/>
      <c r="I14" s="2"/>
      <c r="J14" s="38"/>
      <c r="K14" s="32"/>
      <c r="L14" s="38"/>
      <c r="M14" s="33"/>
    </row>
    <row r="15" spans="1:14" x14ac:dyDescent="0.2">
      <c r="H15" s="2"/>
      <c r="I15" s="2"/>
      <c r="J15" s="15"/>
      <c r="K15" s="2"/>
      <c r="L15" s="2"/>
      <c r="M15" s="6"/>
    </row>
    <row r="16" spans="1:14" x14ac:dyDescent="0.2">
      <c r="H16" s="2"/>
      <c r="I16" s="2"/>
    </row>
    <row r="17" spans="1:16" x14ac:dyDescent="0.2">
      <c r="H17" s="2"/>
      <c r="I17" s="2"/>
    </row>
    <row r="18" spans="1:16" x14ac:dyDescent="0.2">
      <c r="H18" s="2"/>
      <c r="I18" s="2"/>
    </row>
    <row r="19" spans="1:16" ht="15.75" x14ac:dyDescent="0.25">
      <c r="A19" s="11" t="s">
        <v>105</v>
      </c>
      <c r="B19" s="143" t="s">
        <v>0</v>
      </c>
      <c r="C19" s="144"/>
      <c r="D19" s="145"/>
      <c r="E19" s="3"/>
      <c r="F19" s="3" t="s">
        <v>1</v>
      </c>
      <c r="G19" s="4" t="s">
        <v>2</v>
      </c>
      <c r="H19" s="17" t="s">
        <v>227</v>
      </c>
      <c r="I19" s="2"/>
    </row>
    <row r="20" spans="1:16" ht="19.5" x14ac:dyDescent="0.4">
      <c r="A20" s="146" t="s">
        <v>14</v>
      </c>
      <c r="B20" s="141"/>
      <c r="C20" s="141"/>
      <c r="D20" s="141"/>
      <c r="E20" s="141"/>
      <c r="F20" s="147"/>
      <c r="G20" s="147"/>
      <c r="H20" s="148"/>
      <c r="I20" s="20"/>
      <c r="J20" s="18" t="s">
        <v>105</v>
      </c>
      <c r="K20" s="3" t="s">
        <v>0</v>
      </c>
      <c r="L20" s="3" t="s">
        <v>1</v>
      </c>
      <c r="M20" s="4" t="s">
        <v>2</v>
      </c>
      <c r="N20" s="4" t="s">
        <v>227</v>
      </c>
    </row>
    <row r="21" spans="1:16" ht="19.5" x14ac:dyDescent="0.4">
      <c r="A21" s="102" t="s">
        <v>281</v>
      </c>
      <c r="B21" s="102" t="s">
        <v>279</v>
      </c>
      <c r="C21" s="103"/>
      <c r="D21" s="103"/>
      <c r="E21" s="57"/>
      <c r="F21" s="121"/>
      <c r="G21" s="5">
        <v>5.3</v>
      </c>
      <c r="H21" s="29">
        <f>F21*G21</f>
        <v>0</v>
      </c>
      <c r="I21" s="21"/>
      <c r="J21" s="141" t="s">
        <v>28</v>
      </c>
      <c r="K21" s="141"/>
      <c r="L21" s="141"/>
      <c r="M21" s="141"/>
      <c r="N21" s="141"/>
      <c r="P21" s="7"/>
    </row>
    <row r="22" spans="1:16" ht="15.75" x14ac:dyDescent="0.2">
      <c r="A22" s="102" t="s">
        <v>119</v>
      </c>
      <c r="B22" s="102" t="s">
        <v>276</v>
      </c>
      <c r="C22" s="103"/>
      <c r="D22" s="59"/>
      <c r="E22" s="57"/>
      <c r="F22" s="121"/>
      <c r="G22" s="5">
        <v>5.3</v>
      </c>
      <c r="H22" s="29">
        <f t="shared" ref="H22:H54" si="0">F22*G22</f>
        <v>0</v>
      </c>
      <c r="I22" s="22"/>
      <c r="J22" s="37" t="s">
        <v>143</v>
      </c>
      <c r="K22" s="35" t="s">
        <v>104</v>
      </c>
      <c r="L22" s="125"/>
      <c r="M22" s="41">
        <v>1.55</v>
      </c>
      <c r="N22" s="42">
        <f t="shared" ref="N22:N27" si="1">L22*M22</f>
        <v>0</v>
      </c>
    </row>
    <row r="23" spans="1:16" ht="15.75" x14ac:dyDescent="0.2">
      <c r="A23" s="58" t="s">
        <v>120</v>
      </c>
      <c r="B23" s="102" t="s">
        <v>277</v>
      </c>
      <c r="C23" s="60"/>
      <c r="D23" s="59"/>
      <c r="E23" s="57"/>
      <c r="F23" s="121"/>
      <c r="G23" s="5">
        <v>5.3</v>
      </c>
      <c r="H23" s="29">
        <f t="shared" si="0"/>
        <v>0</v>
      </c>
      <c r="I23" s="22"/>
      <c r="J23" s="37">
        <v>2905</v>
      </c>
      <c r="K23" s="35" t="s">
        <v>280</v>
      </c>
      <c r="L23" s="125"/>
      <c r="M23" s="41">
        <v>1.55</v>
      </c>
      <c r="N23" s="42">
        <f t="shared" si="1"/>
        <v>0</v>
      </c>
    </row>
    <row r="24" spans="1:16" ht="15.75" x14ac:dyDescent="0.2">
      <c r="A24" s="58" t="s">
        <v>121</v>
      </c>
      <c r="B24" s="102" t="s">
        <v>278</v>
      </c>
      <c r="C24" s="60"/>
      <c r="D24" s="59"/>
      <c r="E24" s="57"/>
      <c r="F24" s="121"/>
      <c r="G24" s="26">
        <v>5.3</v>
      </c>
      <c r="H24" s="29">
        <f t="shared" si="0"/>
        <v>0</v>
      </c>
      <c r="I24" s="22"/>
      <c r="J24" s="37">
        <v>2110</v>
      </c>
      <c r="K24" s="35" t="s">
        <v>16</v>
      </c>
      <c r="L24" s="125"/>
      <c r="M24" s="41">
        <v>1.55</v>
      </c>
      <c r="N24" s="42">
        <f t="shared" si="1"/>
        <v>0</v>
      </c>
    </row>
    <row r="25" spans="1:16" ht="15.75" customHeight="1" x14ac:dyDescent="0.4">
      <c r="A25" s="146" t="s">
        <v>204</v>
      </c>
      <c r="B25" s="136"/>
      <c r="C25" s="136"/>
      <c r="D25" s="136"/>
      <c r="E25" s="136"/>
      <c r="F25" s="147"/>
      <c r="G25" s="147"/>
      <c r="H25" s="148"/>
      <c r="I25" s="21"/>
      <c r="J25" s="37">
        <v>2111</v>
      </c>
      <c r="K25" s="35" t="s">
        <v>17</v>
      </c>
      <c r="L25" s="125"/>
      <c r="M25" s="41">
        <v>1.55</v>
      </c>
      <c r="N25" s="42">
        <f t="shared" si="1"/>
        <v>0</v>
      </c>
    </row>
    <row r="26" spans="1:16" ht="15.75" x14ac:dyDescent="0.2">
      <c r="A26" s="58" t="s">
        <v>122</v>
      </c>
      <c r="B26" s="56" t="s">
        <v>205</v>
      </c>
      <c r="C26" s="60"/>
      <c r="D26" s="59"/>
      <c r="E26" s="57"/>
      <c r="F26" s="121"/>
      <c r="G26" s="26">
        <v>6.15</v>
      </c>
      <c r="H26" s="29">
        <f t="shared" si="0"/>
        <v>0</v>
      </c>
      <c r="I26" s="22"/>
      <c r="J26" s="37">
        <v>2112</v>
      </c>
      <c r="K26" s="35" t="s">
        <v>18</v>
      </c>
      <c r="L26" s="125"/>
      <c r="M26" s="41">
        <v>1.55</v>
      </c>
      <c r="N26" s="42">
        <f t="shared" si="1"/>
        <v>0</v>
      </c>
    </row>
    <row r="27" spans="1:16" ht="15.75" x14ac:dyDescent="0.2">
      <c r="A27" s="58" t="s">
        <v>123</v>
      </c>
      <c r="B27" s="56" t="s">
        <v>206</v>
      </c>
      <c r="C27" s="60"/>
      <c r="D27" s="59"/>
      <c r="E27" s="57"/>
      <c r="F27" s="121"/>
      <c r="G27" s="26">
        <v>6.15</v>
      </c>
      <c r="H27" s="29">
        <f t="shared" si="0"/>
        <v>0</v>
      </c>
      <c r="I27" s="22"/>
      <c r="J27" s="37">
        <v>2113</v>
      </c>
      <c r="K27" s="35" t="s">
        <v>19</v>
      </c>
      <c r="L27" s="125"/>
      <c r="M27" s="41">
        <v>1.55</v>
      </c>
      <c r="N27" s="42">
        <f t="shared" si="1"/>
        <v>0</v>
      </c>
    </row>
    <row r="28" spans="1:16" ht="19.5" x14ac:dyDescent="0.2">
      <c r="A28" s="58" t="s">
        <v>124</v>
      </c>
      <c r="B28" s="56" t="s">
        <v>207</v>
      </c>
      <c r="C28" s="60"/>
      <c r="D28" s="59"/>
      <c r="E28" s="57"/>
      <c r="F28" s="121"/>
      <c r="G28" s="26">
        <v>6.15</v>
      </c>
      <c r="H28" s="29">
        <f t="shared" si="0"/>
        <v>0</v>
      </c>
      <c r="I28" s="22"/>
      <c r="J28" s="166" t="s">
        <v>27</v>
      </c>
      <c r="K28" s="167"/>
      <c r="L28" s="167"/>
      <c r="M28" s="167"/>
      <c r="N28" s="168"/>
    </row>
    <row r="29" spans="1:16" ht="15" customHeight="1" x14ac:dyDescent="0.2">
      <c r="A29" s="58" t="s">
        <v>125</v>
      </c>
      <c r="B29" s="56" t="s">
        <v>208</v>
      </c>
      <c r="C29" s="60"/>
      <c r="D29" s="59"/>
      <c r="E29" s="57"/>
      <c r="F29" s="121"/>
      <c r="G29" s="26">
        <v>6.15</v>
      </c>
      <c r="H29" s="29">
        <f t="shared" si="0"/>
        <v>0</v>
      </c>
      <c r="I29" s="22"/>
      <c r="J29" s="14" t="s">
        <v>282</v>
      </c>
      <c r="K29" s="35" t="s">
        <v>104</v>
      </c>
      <c r="L29" s="125"/>
      <c r="M29" s="41">
        <v>2.5</v>
      </c>
      <c r="N29" s="42">
        <f>L29*M29</f>
        <v>0</v>
      </c>
    </row>
    <row r="30" spans="1:16" ht="15.75" x14ac:dyDescent="0.2">
      <c r="A30" s="58" t="s">
        <v>126</v>
      </c>
      <c r="B30" s="56" t="s">
        <v>209</v>
      </c>
      <c r="C30" s="60"/>
      <c r="D30" s="59"/>
      <c r="E30" s="57"/>
      <c r="F30" s="121"/>
      <c r="G30" s="26">
        <v>7.25</v>
      </c>
      <c r="H30" s="29">
        <f t="shared" si="0"/>
        <v>0</v>
      </c>
      <c r="I30" s="22"/>
      <c r="J30" s="14" t="s">
        <v>283</v>
      </c>
      <c r="K30" s="35" t="s">
        <v>284</v>
      </c>
      <c r="L30" s="125"/>
      <c r="M30" s="41">
        <v>2.5</v>
      </c>
      <c r="N30" s="42">
        <f t="shared" ref="N30:N31" si="2">L30*M30</f>
        <v>0</v>
      </c>
    </row>
    <row r="31" spans="1:16" ht="15.75" x14ac:dyDescent="0.2">
      <c r="A31" s="61" t="s">
        <v>210</v>
      </c>
      <c r="B31" s="56" t="s">
        <v>215</v>
      </c>
      <c r="C31" s="62"/>
      <c r="D31" s="59"/>
      <c r="E31" s="57"/>
      <c r="F31" s="121"/>
      <c r="G31" s="26">
        <v>18.5</v>
      </c>
      <c r="H31" s="29">
        <f t="shared" si="0"/>
        <v>0</v>
      </c>
      <c r="I31" s="22"/>
      <c r="J31" s="37">
        <v>2105</v>
      </c>
      <c r="K31" s="35" t="s">
        <v>16</v>
      </c>
      <c r="L31" s="125"/>
      <c r="M31" s="41">
        <v>2.5</v>
      </c>
      <c r="N31" s="42">
        <f t="shared" si="2"/>
        <v>0</v>
      </c>
    </row>
    <row r="32" spans="1:16" ht="15.75" x14ac:dyDescent="0.2">
      <c r="A32" s="61" t="s">
        <v>211</v>
      </c>
      <c r="B32" s="56" t="s">
        <v>216</v>
      </c>
      <c r="C32" s="62"/>
      <c r="D32" s="59"/>
      <c r="E32" s="57"/>
      <c r="F32" s="121"/>
      <c r="G32" s="26">
        <v>18.5</v>
      </c>
      <c r="H32" s="29">
        <f t="shared" si="0"/>
        <v>0</v>
      </c>
      <c r="I32" s="22"/>
      <c r="J32" s="37">
        <v>2106</v>
      </c>
      <c r="K32" s="35" t="s">
        <v>17</v>
      </c>
      <c r="L32" s="125"/>
      <c r="M32" s="41">
        <v>2.5</v>
      </c>
      <c r="N32" s="42">
        <f>L32*M32</f>
        <v>0</v>
      </c>
    </row>
    <row r="33" spans="1:14" ht="15.75" x14ac:dyDescent="0.2">
      <c r="A33" s="61" t="s">
        <v>212</v>
      </c>
      <c r="B33" s="56" t="s">
        <v>217</v>
      </c>
      <c r="C33" s="62"/>
      <c r="D33" s="59"/>
      <c r="E33" s="57"/>
      <c r="F33" s="121"/>
      <c r="G33" s="26">
        <v>18.5</v>
      </c>
      <c r="H33" s="29">
        <f t="shared" si="0"/>
        <v>0</v>
      </c>
      <c r="I33" s="22"/>
      <c r="J33" s="37">
        <v>2107</v>
      </c>
      <c r="K33" s="35" t="s">
        <v>18</v>
      </c>
      <c r="L33" s="125"/>
      <c r="M33" s="41">
        <v>2.5</v>
      </c>
      <c r="N33" s="42">
        <f>L33*M33</f>
        <v>0</v>
      </c>
    </row>
    <row r="34" spans="1:14" ht="15.75" x14ac:dyDescent="0.2">
      <c r="A34" s="61" t="s">
        <v>213</v>
      </c>
      <c r="B34" s="56" t="s">
        <v>218</v>
      </c>
      <c r="C34" s="62"/>
      <c r="D34" s="59"/>
      <c r="E34" s="57"/>
      <c r="F34" s="121"/>
      <c r="G34" s="26">
        <v>18.5</v>
      </c>
      <c r="H34" s="29">
        <f t="shared" si="0"/>
        <v>0</v>
      </c>
      <c r="I34" s="22"/>
      <c r="J34" s="37">
        <v>2108</v>
      </c>
      <c r="K34" s="35" t="s">
        <v>19</v>
      </c>
      <c r="L34" s="125"/>
      <c r="M34" s="41">
        <v>2.5</v>
      </c>
      <c r="N34" s="42">
        <f>L34*M34</f>
        <v>0</v>
      </c>
    </row>
    <row r="35" spans="1:14" ht="15.75" customHeight="1" x14ac:dyDescent="0.2">
      <c r="A35" s="61" t="s">
        <v>214</v>
      </c>
      <c r="B35" s="56" t="s">
        <v>219</v>
      </c>
      <c r="C35" s="62"/>
      <c r="D35" s="59"/>
      <c r="E35" s="57"/>
      <c r="F35" s="121"/>
      <c r="G35" s="26">
        <v>19.5</v>
      </c>
      <c r="H35" s="93">
        <f t="shared" si="0"/>
        <v>0</v>
      </c>
      <c r="I35" s="22"/>
      <c r="J35" s="166" t="s">
        <v>20</v>
      </c>
      <c r="K35" s="167"/>
      <c r="L35" s="167"/>
      <c r="M35" s="167"/>
      <c r="N35" s="168"/>
    </row>
    <row r="36" spans="1:14" ht="15" customHeight="1" x14ac:dyDescent="0.4">
      <c r="A36" s="146" t="s">
        <v>3</v>
      </c>
      <c r="B36" s="141"/>
      <c r="C36" s="141"/>
      <c r="D36" s="141"/>
      <c r="E36" s="141"/>
      <c r="F36" s="147"/>
      <c r="G36" s="147"/>
      <c r="H36" s="148"/>
      <c r="I36" s="21"/>
      <c r="J36" s="35">
        <v>9537</v>
      </c>
      <c r="K36" s="35" t="s">
        <v>104</v>
      </c>
      <c r="L36" s="125"/>
      <c r="M36" s="41">
        <v>0.6</v>
      </c>
      <c r="N36" s="42">
        <f>L36*M36</f>
        <v>0</v>
      </c>
    </row>
    <row r="37" spans="1:14" ht="15.75" x14ac:dyDescent="0.2">
      <c r="A37" s="63">
        <v>3750</v>
      </c>
      <c r="B37" s="56" t="s">
        <v>325</v>
      </c>
      <c r="C37" s="64"/>
      <c r="D37" s="59"/>
      <c r="E37" s="57"/>
      <c r="F37" s="121"/>
      <c r="G37" s="43">
        <v>6.85</v>
      </c>
      <c r="H37" s="29">
        <f t="shared" si="0"/>
        <v>0</v>
      </c>
      <c r="I37" s="22"/>
      <c r="J37" s="35">
        <v>9539</v>
      </c>
      <c r="K37" s="35" t="s">
        <v>284</v>
      </c>
      <c r="L37" s="125"/>
      <c r="M37" s="41">
        <v>0.6</v>
      </c>
      <c r="N37" s="42">
        <f t="shared" ref="N37:N38" si="3">L37*M37</f>
        <v>0</v>
      </c>
    </row>
    <row r="38" spans="1:14" ht="15.75" x14ac:dyDescent="0.2">
      <c r="A38" s="63">
        <v>3751</v>
      </c>
      <c r="B38" s="56" t="s">
        <v>326</v>
      </c>
      <c r="C38" s="64"/>
      <c r="D38" s="59"/>
      <c r="E38" s="57"/>
      <c r="F38" s="121"/>
      <c r="G38" s="43">
        <v>8</v>
      </c>
      <c r="H38" s="29">
        <f t="shared" si="0"/>
        <v>0</v>
      </c>
      <c r="I38" s="22"/>
      <c r="J38" s="35">
        <v>1124</v>
      </c>
      <c r="K38" s="35" t="s">
        <v>16</v>
      </c>
      <c r="L38" s="125"/>
      <c r="M38" s="41">
        <v>0.6</v>
      </c>
      <c r="N38" s="42">
        <f t="shared" si="3"/>
        <v>0</v>
      </c>
    </row>
    <row r="39" spans="1:14" ht="15.75" x14ac:dyDescent="0.2">
      <c r="A39" s="63">
        <v>2190</v>
      </c>
      <c r="B39" s="58" t="s">
        <v>133</v>
      </c>
      <c r="C39" s="64"/>
      <c r="D39" s="59"/>
      <c r="E39" s="57"/>
      <c r="F39" s="121"/>
      <c r="G39" s="43">
        <v>2.9</v>
      </c>
      <c r="H39" s="29">
        <f t="shared" si="0"/>
        <v>0</v>
      </c>
      <c r="I39" s="22"/>
      <c r="J39" s="35">
        <v>1126</v>
      </c>
      <c r="K39" s="35" t="s">
        <v>17</v>
      </c>
      <c r="L39" s="125"/>
      <c r="M39" s="41">
        <v>0.6</v>
      </c>
      <c r="N39" s="42">
        <f>L39*M39</f>
        <v>0</v>
      </c>
    </row>
    <row r="40" spans="1:14" ht="19.5" x14ac:dyDescent="0.4">
      <c r="A40" s="63" t="s">
        <v>109</v>
      </c>
      <c r="B40" s="58" t="s">
        <v>150</v>
      </c>
      <c r="C40" s="64"/>
      <c r="D40" s="59"/>
      <c r="E40" s="57"/>
      <c r="F40" s="121"/>
      <c r="G40" s="43">
        <v>2.7</v>
      </c>
      <c r="H40" s="29">
        <f t="shared" si="0"/>
        <v>0</v>
      </c>
      <c r="I40" s="21"/>
      <c r="J40" s="35">
        <v>1125</v>
      </c>
      <c r="K40" s="35" t="s">
        <v>18</v>
      </c>
      <c r="L40" s="125"/>
      <c r="M40" s="41">
        <v>0.6</v>
      </c>
      <c r="N40" s="42">
        <f>L40*M40</f>
        <v>0</v>
      </c>
    </row>
    <row r="41" spans="1:14" ht="15.75" x14ac:dyDescent="0.2">
      <c r="A41" s="63" t="s">
        <v>151</v>
      </c>
      <c r="B41" s="58" t="s">
        <v>152</v>
      </c>
      <c r="C41" s="64"/>
      <c r="D41" s="59"/>
      <c r="E41" s="57"/>
      <c r="F41" s="121"/>
      <c r="G41" s="43">
        <v>2.15</v>
      </c>
      <c r="H41" s="29">
        <f t="shared" si="0"/>
        <v>0</v>
      </c>
      <c r="I41" s="22"/>
      <c r="J41" s="35">
        <v>1127</v>
      </c>
      <c r="K41" s="35" t="s">
        <v>19</v>
      </c>
      <c r="L41" s="125"/>
      <c r="M41" s="41">
        <v>0.6</v>
      </c>
      <c r="N41" s="42">
        <f>L41*M41</f>
        <v>0</v>
      </c>
    </row>
    <row r="42" spans="1:14" ht="19.5" x14ac:dyDescent="0.2">
      <c r="A42" s="63">
        <v>2900</v>
      </c>
      <c r="B42" s="58" t="s">
        <v>24</v>
      </c>
      <c r="C42" s="64"/>
      <c r="D42" s="59"/>
      <c r="E42" s="57"/>
      <c r="F42" s="121"/>
      <c r="G42" s="43">
        <v>2.9</v>
      </c>
      <c r="H42" s="29">
        <f t="shared" si="0"/>
        <v>0</v>
      </c>
      <c r="I42" s="22"/>
      <c r="J42" s="166" t="s">
        <v>15</v>
      </c>
      <c r="K42" s="167"/>
      <c r="L42" s="167"/>
      <c r="M42" s="167"/>
      <c r="N42" s="168"/>
    </row>
    <row r="43" spans="1:14" ht="19.5" x14ac:dyDescent="0.4">
      <c r="A43" s="63">
        <v>2910</v>
      </c>
      <c r="B43" s="58" t="s">
        <v>25</v>
      </c>
      <c r="C43" s="64"/>
      <c r="D43" s="59"/>
      <c r="E43" s="57"/>
      <c r="F43" s="121"/>
      <c r="G43" s="43">
        <v>2.9</v>
      </c>
      <c r="H43" s="29">
        <f t="shared" si="0"/>
        <v>0</v>
      </c>
      <c r="I43" s="21"/>
      <c r="J43" s="12" t="s">
        <v>183</v>
      </c>
      <c r="K43" s="35" t="s">
        <v>302</v>
      </c>
      <c r="L43" s="129"/>
      <c r="M43" s="41">
        <v>3.4</v>
      </c>
      <c r="N43" s="42">
        <f t="shared" ref="N43:N54" si="4">L43*M43</f>
        <v>0</v>
      </c>
    </row>
    <row r="44" spans="1:14" ht="15.75" x14ac:dyDescent="0.2">
      <c r="A44" s="63">
        <v>2930</v>
      </c>
      <c r="B44" s="58" t="s">
        <v>26</v>
      </c>
      <c r="C44" s="64"/>
      <c r="D44" s="59"/>
      <c r="E44" s="57"/>
      <c r="F44" s="121"/>
      <c r="G44" s="43">
        <v>3.4</v>
      </c>
      <c r="H44" s="29">
        <f t="shared" ref="H44" si="5">F44*G44</f>
        <v>0</v>
      </c>
      <c r="I44" s="22"/>
      <c r="J44" s="9">
        <v>1607</v>
      </c>
      <c r="K44" s="35" t="s">
        <v>304</v>
      </c>
      <c r="L44" s="130"/>
      <c r="M44" s="41">
        <v>3.4</v>
      </c>
      <c r="N44" s="42">
        <f t="shared" si="4"/>
        <v>0</v>
      </c>
    </row>
    <row r="45" spans="1:14" ht="15.75" x14ac:dyDescent="0.2">
      <c r="A45" s="61" t="s">
        <v>196</v>
      </c>
      <c r="B45" s="56" t="s">
        <v>197</v>
      </c>
      <c r="C45" s="62"/>
      <c r="D45" s="59"/>
      <c r="E45" s="57"/>
      <c r="F45" s="121"/>
      <c r="G45" s="41">
        <v>6.85</v>
      </c>
      <c r="H45" s="29">
        <f t="shared" si="0"/>
        <v>0</v>
      </c>
      <c r="I45" s="22"/>
      <c r="J45" s="30">
        <v>1390</v>
      </c>
      <c r="K45" s="35" t="s">
        <v>303</v>
      </c>
      <c r="L45" s="125"/>
      <c r="M45" s="41">
        <v>3.4</v>
      </c>
      <c r="N45" s="42">
        <f t="shared" si="4"/>
        <v>0</v>
      </c>
    </row>
    <row r="46" spans="1:14" ht="15.75" x14ac:dyDescent="0.2">
      <c r="A46" s="61" t="s">
        <v>198</v>
      </c>
      <c r="B46" s="56" t="s">
        <v>199</v>
      </c>
      <c r="C46" s="51"/>
      <c r="D46" s="59"/>
      <c r="E46" s="65"/>
      <c r="F46" s="121"/>
      <c r="G46" s="41">
        <v>8</v>
      </c>
      <c r="H46" s="29">
        <f t="shared" si="0"/>
        <v>0</v>
      </c>
      <c r="I46" s="22"/>
      <c r="J46" s="9">
        <v>1395</v>
      </c>
      <c r="K46" s="35" t="s">
        <v>305</v>
      </c>
      <c r="L46" s="130"/>
      <c r="M46" s="41">
        <v>3.4</v>
      </c>
      <c r="N46" s="42">
        <f t="shared" si="4"/>
        <v>0</v>
      </c>
    </row>
    <row r="47" spans="1:14" ht="15.75" x14ac:dyDescent="0.2">
      <c r="A47" s="61" t="s">
        <v>200</v>
      </c>
      <c r="B47" s="56" t="s">
        <v>201</v>
      </c>
      <c r="C47" s="62"/>
      <c r="D47" s="59"/>
      <c r="E47" s="57"/>
      <c r="F47" s="121"/>
      <c r="G47" s="41">
        <v>9.15</v>
      </c>
      <c r="H47" s="29">
        <f t="shared" si="0"/>
        <v>0</v>
      </c>
      <c r="I47" s="22"/>
      <c r="J47" s="30">
        <v>1212</v>
      </c>
      <c r="K47" s="35" t="s">
        <v>287</v>
      </c>
      <c r="L47" s="125"/>
      <c r="M47" s="41">
        <v>3.4</v>
      </c>
      <c r="N47" s="42">
        <f t="shared" si="4"/>
        <v>0</v>
      </c>
    </row>
    <row r="48" spans="1:14" ht="15.75" x14ac:dyDescent="0.2">
      <c r="A48" s="61" t="s">
        <v>202</v>
      </c>
      <c r="B48" s="56" t="s">
        <v>203</v>
      </c>
      <c r="C48" s="62"/>
      <c r="D48" s="59"/>
      <c r="E48" s="57"/>
      <c r="F48" s="121"/>
      <c r="G48" s="41">
        <v>10.3</v>
      </c>
      <c r="H48" s="29">
        <f t="shared" si="0"/>
        <v>0</v>
      </c>
      <c r="I48" s="22"/>
      <c r="J48" s="30">
        <v>1401</v>
      </c>
      <c r="K48" s="35" t="s">
        <v>306</v>
      </c>
      <c r="L48" s="125"/>
      <c r="M48" s="41">
        <v>3.4</v>
      </c>
      <c r="N48" s="42">
        <f t="shared" si="4"/>
        <v>0</v>
      </c>
    </row>
    <row r="49" spans="1:14" ht="15.75" x14ac:dyDescent="0.2">
      <c r="A49" s="61" t="s">
        <v>465</v>
      </c>
      <c r="B49" s="56" t="s">
        <v>467</v>
      </c>
      <c r="C49" s="62"/>
      <c r="D49" s="59"/>
      <c r="E49" s="57"/>
      <c r="F49" s="121"/>
      <c r="G49" s="41">
        <v>10.3</v>
      </c>
      <c r="H49" s="29">
        <f t="shared" si="0"/>
        <v>0</v>
      </c>
      <c r="I49" s="22"/>
      <c r="J49" s="30">
        <v>1213</v>
      </c>
      <c r="K49" s="35" t="s">
        <v>300</v>
      </c>
      <c r="L49" s="125"/>
      <c r="M49" s="41">
        <v>3.4</v>
      </c>
      <c r="N49" s="42">
        <f t="shared" si="4"/>
        <v>0</v>
      </c>
    </row>
    <row r="50" spans="1:14" ht="15.75" x14ac:dyDescent="0.2">
      <c r="A50" s="61" t="s">
        <v>468</v>
      </c>
      <c r="B50" s="56" t="s">
        <v>466</v>
      </c>
      <c r="C50" s="62"/>
      <c r="D50" s="59"/>
      <c r="E50" s="57"/>
      <c r="F50" s="121"/>
      <c r="G50" s="41">
        <v>11.45</v>
      </c>
      <c r="H50" s="29">
        <f t="shared" si="0"/>
        <v>0</v>
      </c>
      <c r="I50" s="22"/>
      <c r="J50" s="30">
        <v>1402</v>
      </c>
      <c r="K50" s="35" t="s">
        <v>307</v>
      </c>
      <c r="L50" s="125"/>
      <c r="M50" s="41">
        <v>3.4</v>
      </c>
      <c r="N50" s="42">
        <f t="shared" si="4"/>
        <v>0</v>
      </c>
    </row>
    <row r="51" spans="1:14" ht="19.5" x14ac:dyDescent="0.4">
      <c r="A51" s="169" t="s">
        <v>21</v>
      </c>
      <c r="B51" s="170"/>
      <c r="C51" s="170"/>
      <c r="D51" s="170"/>
      <c r="E51" s="170"/>
      <c r="F51" s="169"/>
      <c r="G51" s="169"/>
      <c r="H51" s="171"/>
      <c r="I51" s="22"/>
      <c r="J51" s="30">
        <v>1215</v>
      </c>
      <c r="K51" s="35" t="s">
        <v>98</v>
      </c>
      <c r="L51" s="125"/>
      <c r="M51" s="41">
        <v>3.4</v>
      </c>
      <c r="N51" s="42">
        <f t="shared" si="4"/>
        <v>0</v>
      </c>
    </row>
    <row r="52" spans="1:14" ht="15.75" x14ac:dyDescent="0.2">
      <c r="A52" s="64">
        <v>2940</v>
      </c>
      <c r="B52" s="56" t="s">
        <v>22</v>
      </c>
      <c r="C52" s="64"/>
      <c r="D52" s="59"/>
      <c r="E52" s="57"/>
      <c r="F52" s="121"/>
      <c r="G52" s="5">
        <v>2.25</v>
      </c>
      <c r="H52" s="29">
        <f t="shared" si="0"/>
        <v>0</v>
      </c>
      <c r="I52" s="22"/>
      <c r="J52" s="35">
        <v>1403</v>
      </c>
      <c r="K52" s="35" t="s">
        <v>308</v>
      </c>
      <c r="L52" s="125"/>
      <c r="M52" s="41">
        <v>3.4</v>
      </c>
      <c r="N52" s="42">
        <f t="shared" si="4"/>
        <v>0</v>
      </c>
    </row>
    <row r="53" spans="1:14" ht="15.75" x14ac:dyDescent="0.2">
      <c r="A53" s="64">
        <v>2945</v>
      </c>
      <c r="B53" s="56" t="s">
        <v>97</v>
      </c>
      <c r="C53" s="64"/>
      <c r="D53" s="59"/>
      <c r="E53" s="57"/>
      <c r="F53" s="121"/>
      <c r="G53" s="5">
        <v>2.25</v>
      </c>
      <c r="H53" s="29">
        <f t="shared" si="0"/>
        <v>0</v>
      </c>
      <c r="I53" s="22"/>
      <c r="J53" s="30">
        <v>1214</v>
      </c>
      <c r="K53" s="35" t="s">
        <v>288</v>
      </c>
      <c r="L53" s="125"/>
      <c r="M53" s="41">
        <v>3.4</v>
      </c>
      <c r="N53" s="42">
        <f t="shared" si="4"/>
        <v>0</v>
      </c>
    </row>
    <row r="54" spans="1:14" ht="15.75" x14ac:dyDescent="0.2">
      <c r="A54" s="66">
        <v>2955</v>
      </c>
      <c r="B54" s="56" t="s">
        <v>23</v>
      </c>
      <c r="C54" s="64"/>
      <c r="D54" s="59"/>
      <c r="E54" s="57"/>
      <c r="F54" s="122"/>
      <c r="G54" s="5">
        <v>2.25</v>
      </c>
      <c r="H54" s="29">
        <f t="shared" si="0"/>
        <v>0</v>
      </c>
      <c r="I54" s="22"/>
      <c r="J54" s="30">
        <v>1404</v>
      </c>
      <c r="K54" s="35" t="s">
        <v>309</v>
      </c>
      <c r="L54" s="125"/>
      <c r="M54" s="41">
        <v>3.4</v>
      </c>
      <c r="N54" s="42">
        <f t="shared" si="4"/>
        <v>0</v>
      </c>
    </row>
    <row r="55" spans="1:14" ht="19.5" x14ac:dyDescent="0.2">
      <c r="A55" s="160" t="s">
        <v>361</v>
      </c>
      <c r="B55" s="161"/>
      <c r="C55" s="161"/>
      <c r="D55" s="161"/>
      <c r="E55" s="161"/>
      <c r="F55" s="162"/>
      <c r="G55" s="162"/>
      <c r="H55" s="163"/>
      <c r="I55" s="22"/>
      <c r="J55" s="166" t="s">
        <v>285</v>
      </c>
      <c r="K55" s="167"/>
      <c r="L55" s="167"/>
      <c r="M55" s="167"/>
      <c r="N55" s="168"/>
    </row>
    <row r="56" spans="1:14" ht="17.25" customHeight="1" x14ac:dyDescent="0.2">
      <c r="A56" s="53" t="s">
        <v>362</v>
      </c>
      <c r="B56" s="53"/>
      <c r="C56" s="53" t="s">
        <v>1</v>
      </c>
      <c r="D56" s="53" t="s">
        <v>362</v>
      </c>
      <c r="E56" s="52"/>
      <c r="F56" s="52" t="s">
        <v>1</v>
      </c>
      <c r="G56" s="54" t="s">
        <v>2</v>
      </c>
      <c r="H56" s="55" t="s">
        <v>227</v>
      </c>
      <c r="I56" s="22"/>
      <c r="J56" s="9">
        <v>1604</v>
      </c>
      <c r="K56" s="35" t="s">
        <v>286</v>
      </c>
      <c r="L56" s="128"/>
      <c r="M56" s="41">
        <v>1.1499999999999999</v>
      </c>
      <c r="N56" s="42">
        <f>L56*M56</f>
        <v>0</v>
      </c>
    </row>
    <row r="57" spans="1:14" ht="15.75" x14ac:dyDescent="0.2">
      <c r="A57" s="14" t="s">
        <v>363</v>
      </c>
      <c r="B57" s="14" t="s">
        <v>364</v>
      </c>
      <c r="C57" s="123"/>
      <c r="D57" s="35">
        <v>2402</v>
      </c>
      <c r="E57" s="35" t="s">
        <v>389</v>
      </c>
      <c r="F57" s="125"/>
      <c r="G57" s="26">
        <v>2.9</v>
      </c>
      <c r="H57" s="42">
        <f>(C57*G57)+(F57*G57)</f>
        <v>0</v>
      </c>
      <c r="I57" s="22"/>
      <c r="J57" s="9">
        <v>1608</v>
      </c>
      <c r="K57" s="35" t="s">
        <v>310</v>
      </c>
      <c r="L57" s="128"/>
      <c r="M57" s="41">
        <v>1.1499999999999999</v>
      </c>
      <c r="N57" s="42">
        <f t="shared" ref="N57:N67" si="6">L57*M57</f>
        <v>0</v>
      </c>
    </row>
    <row r="58" spans="1:14" ht="15.75" x14ac:dyDescent="0.2">
      <c r="A58" s="14" t="s">
        <v>377</v>
      </c>
      <c r="B58" s="14" t="s">
        <v>365</v>
      </c>
      <c r="C58" s="123"/>
      <c r="D58" s="35">
        <v>2404</v>
      </c>
      <c r="E58" s="35" t="s">
        <v>390</v>
      </c>
      <c r="F58" s="125"/>
      <c r="G58" s="26">
        <v>3.45</v>
      </c>
      <c r="H58" s="42">
        <f t="shared" ref="H58:H69" si="7">(C58*G58)+(F58*G58)</f>
        <v>0</v>
      </c>
      <c r="I58" s="22"/>
      <c r="J58" s="9">
        <v>1370</v>
      </c>
      <c r="K58" s="35" t="s">
        <v>360</v>
      </c>
      <c r="L58" s="128"/>
      <c r="M58" s="41">
        <v>1.1499999999999999</v>
      </c>
      <c r="N58" s="42">
        <f t="shared" si="6"/>
        <v>0</v>
      </c>
    </row>
    <row r="59" spans="1:14" ht="15.75" x14ac:dyDescent="0.2">
      <c r="A59" s="14" t="s">
        <v>378</v>
      </c>
      <c r="B59" s="14" t="s">
        <v>366</v>
      </c>
      <c r="C59" s="123"/>
      <c r="D59" s="35"/>
      <c r="E59" s="35"/>
      <c r="F59" s="125"/>
      <c r="G59" s="26">
        <v>3.45</v>
      </c>
      <c r="H59" s="42">
        <f t="shared" si="7"/>
        <v>0</v>
      </c>
      <c r="I59" s="22"/>
      <c r="J59" s="9">
        <v>1375</v>
      </c>
      <c r="K59" s="35" t="s">
        <v>359</v>
      </c>
      <c r="L59" s="128"/>
      <c r="M59" s="41">
        <v>1.1499999999999999</v>
      </c>
      <c r="N59" s="42">
        <f t="shared" si="6"/>
        <v>0</v>
      </c>
    </row>
    <row r="60" spans="1:14" ht="15.75" x14ac:dyDescent="0.2">
      <c r="A60" s="14" t="s">
        <v>379</v>
      </c>
      <c r="B60" s="14" t="s">
        <v>367</v>
      </c>
      <c r="C60" s="123"/>
      <c r="D60" s="35">
        <v>2407</v>
      </c>
      <c r="E60" s="35" t="s">
        <v>391</v>
      </c>
      <c r="F60" s="125"/>
      <c r="G60" s="26">
        <v>4.05</v>
      </c>
      <c r="H60" s="42">
        <f t="shared" si="7"/>
        <v>0</v>
      </c>
      <c r="I60" s="22"/>
      <c r="J60" s="9">
        <v>1229</v>
      </c>
      <c r="K60" s="35" t="s">
        <v>287</v>
      </c>
      <c r="L60" s="128"/>
      <c r="M60" s="41">
        <v>1.1499999999999999</v>
      </c>
      <c r="N60" s="42">
        <f t="shared" si="6"/>
        <v>0</v>
      </c>
    </row>
    <row r="61" spans="1:14" ht="15.75" x14ac:dyDescent="0.25">
      <c r="A61" s="12" t="s">
        <v>380</v>
      </c>
      <c r="B61" s="12" t="s">
        <v>368</v>
      </c>
      <c r="C61" s="124"/>
      <c r="D61" s="30">
        <v>2409</v>
      </c>
      <c r="E61" s="30" t="s">
        <v>392</v>
      </c>
      <c r="F61" s="126"/>
      <c r="G61" s="5">
        <v>4.05</v>
      </c>
      <c r="H61" s="42">
        <f t="shared" si="7"/>
        <v>0</v>
      </c>
      <c r="I61" s="22"/>
      <c r="J61" s="36">
        <v>1237</v>
      </c>
      <c r="K61" s="35" t="s">
        <v>358</v>
      </c>
      <c r="L61" s="128"/>
      <c r="M61" s="41">
        <v>1.1499999999999999</v>
      </c>
      <c r="N61" s="42">
        <f t="shared" si="6"/>
        <v>0</v>
      </c>
    </row>
    <row r="62" spans="1:14" ht="16.5" customHeight="1" x14ac:dyDescent="0.4">
      <c r="A62" s="12" t="s">
        <v>381</v>
      </c>
      <c r="B62" s="12" t="s">
        <v>369</v>
      </c>
      <c r="C62" s="124"/>
      <c r="D62" s="30"/>
      <c r="E62" s="30"/>
      <c r="F62" s="126"/>
      <c r="G62" s="5">
        <v>4.05</v>
      </c>
      <c r="H62" s="42">
        <f t="shared" si="7"/>
        <v>0</v>
      </c>
      <c r="I62" s="21"/>
      <c r="J62" s="9">
        <v>1230</v>
      </c>
      <c r="K62" s="35" t="s">
        <v>300</v>
      </c>
      <c r="L62" s="128"/>
      <c r="M62" s="41">
        <v>1.1499999999999999</v>
      </c>
      <c r="N62" s="42">
        <f t="shared" si="6"/>
        <v>0</v>
      </c>
    </row>
    <row r="63" spans="1:14" ht="15.75" x14ac:dyDescent="0.25">
      <c r="A63" s="12" t="s">
        <v>382</v>
      </c>
      <c r="B63" s="12" t="s">
        <v>370</v>
      </c>
      <c r="C63" s="124"/>
      <c r="D63" s="30">
        <v>2412</v>
      </c>
      <c r="E63" s="30" t="s">
        <v>393</v>
      </c>
      <c r="F63" s="126"/>
      <c r="G63" s="5">
        <v>4.5999999999999996</v>
      </c>
      <c r="H63" s="42">
        <f t="shared" si="7"/>
        <v>0</v>
      </c>
      <c r="I63" s="22"/>
      <c r="J63" s="36">
        <v>1238</v>
      </c>
      <c r="K63" s="35" t="s">
        <v>307</v>
      </c>
      <c r="L63" s="128"/>
      <c r="M63" s="41">
        <v>1.1499999999999999</v>
      </c>
      <c r="N63" s="42">
        <f t="shared" si="6"/>
        <v>0</v>
      </c>
    </row>
    <row r="64" spans="1:14" ht="15.75" x14ac:dyDescent="0.25">
      <c r="A64" s="12" t="s">
        <v>383</v>
      </c>
      <c r="B64" s="12" t="s">
        <v>371</v>
      </c>
      <c r="C64" s="124"/>
      <c r="D64" s="30">
        <v>2414</v>
      </c>
      <c r="E64" s="30" t="s">
        <v>394</v>
      </c>
      <c r="F64" s="126"/>
      <c r="G64" s="5">
        <v>4.5999999999999996</v>
      </c>
      <c r="H64" s="42">
        <f t="shared" si="7"/>
        <v>0</v>
      </c>
      <c r="I64" s="22"/>
      <c r="J64" s="9">
        <v>1231</v>
      </c>
      <c r="K64" s="35" t="s">
        <v>357</v>
      </c>
      <c r="L64" s="128"/>
      <c r="M64" s="41">
        <v>1.1499999999999999</v>
      </c>
      <c r="N64" s="42">
        <f t="shared" si="6"/>
        <v>0</v>
      </c>
    </row>
    <row r="65" spans="1:17" ht="15.75" x14ac:dyDescent="0.25">
      <c r="A65" s="12" t="s">
        <v>384</v>
      </c>
      <c r="B65" s="12" t="s">
        <v>372</v>
      </c>
      <c r="C65" s="124"/>
      <c r="D65" s="30">
        <v>2420</v>
      </c>
      <c r="E65" s="30" t="s">
        <v>395</v>
      </c>
      <c r="F65" s="126"/>
      <c r="G65" s="5">
        <v>4.5999999999999996</v>
      </c>
      <c r="H65" s="42">
        <f t="shared" si="7"/>
        <v>0</v>
      </c>
      <c r="I65" s="31"/>
      <c r="J65" s="9">
        <v>1239</v>
      </c>
      <c r="K65" s="35" t="s">
        <v>356</v>
      </c>
      <c r="L65" s="128"/>
      <c r="M65" s="41">
        <v>1.1499999999999999</v>
      </c>
      <c r="N65" s="42">
        <f t="shared" si="6"/>
        <v>0</v>
      </c>
    </row>
    <row r="66" spans="1:17" ht="15.75" x14ac:dyDescent="0.25">
      <c r="A66" s="12" t="s">
        <v>385</v>
      </c>
      <c r="B66" s="12" t="s">
        <v>373</v>
      </c>
      <c r="C66" s="124"/>
      <c r="D66" s="30"/>
      <c r="E66" s="30"/>
      <c r="F66" s="126"/>
      <c r="G66" s="5">
        <v>4.5999999999999996</v>
      </c>
      <c r="H66" s="42">
        <f t="shared" si="7"/>
        <v>0</v>
      </c>
      <c r="I66" s="31"/>
      <c r="J66" s="9">
        <v>1232</v>
      </c>
      <c r="K66" s="35" t="s">
        <v>301</v>
      </c>
      <c r="L66" s="128"/>
      <c r="M66" s="41">
        <v>1.1499999999999999</v>
      </c>
      <c r="N66" s="42">
        <f t="shared" si="6"/>
        <v>0</v>
      </c>
    </row>
    <row r="67" spans="1:17" ht="15.75" x14ac:dyDescent="0.25">
      <c r="A67" s="12" t="s">
        <v>386</v>
      </c>
      <c r="B67" s="12" t="s">
        <v>374</v>
      </c>
      <c r="C67" s="124"/>
      <c r="D67" s="30">
        <v>2435</v>
      </c>
      <c r="E67" s="30" t="s">
        <v>396</v>
      </c>
      <c r="F67" s="126"/>
      <c r="G67" s="5">
        <v>5.75</v>
      </c>
      <c r="H67" s="42">
        <f t="shared" si="7"/>
        <v>0</v>
      </c>
      <c r="I67" s="31"/>
      <c r="J67" s="9">
        <v>1242</v>
      </c>
      <c r="K67" s="35" t="s">
        <v>311</v>
      </c>
      <c r="L67" s="128"/>
      <c r="M67" s="41">
        <v>1.1499999999999999</v>
      </c>
      <c r="N67" s="42">
        <f t="shared" si="6"/>
        <v>0</v>
      </c>
    </row>
    <row r="68" spans="1:17" ht="19.5" x14ac:dyDescent="0.4">
      <c r="A68" s="12" t="s">
        <v>388</v>
      </c>
      <c r="B68" s="12" t="s">
        <v>375</v>
      </c>
      <c r="C68" s="124"/>
      <c r="D68" s="30">
        <v>2445</v>
      </c>
      <c r="E68" s="30" t="s">
        <v>397</v>
      </c>
      <c r="F68" s="126"/>
      <c r="G68" s="5">
        <v>5.75</v>
      </c>
      <c r="H68" s="42">
        <f t="shared" si="7"/>
        <v>0</v>
      </c>
      <c r="I68" s="31"/>
      <c r="J68" s="146" t="s">
        <v>398</v>
      </c>
      <c r="K68" s="147"/>
      <c r="L68" s="147"/>
      <c r="M68" s="147"/>
      <c r="N68" s="148"/>
    </row>
    <row r="69" spans="1:17" ht="15.75" x14ac:dyDescent="0.25">
      <c r="A69" s="12" t="s">
        <v>387</v>
      </c>
      <c r="B69" s="12" t="s">
        <v>376</v>
      </c>
      <c r="C69" s="124"/>
      <c r="D69" s="30"/>
      <c r="E69" s="30"/>
      <c r="F69" s="126"/>
      <c r="G69" s="5">
        <v>5.75</v>
      </c>
      <c r="H69" s="96">
        <f t="shared" si="7"/>
        <v>0</v>
      </c>
      <c r="I69" s="31"/>
      <c r="J69" s="30" t="s">
        <v>289</v>
      </c>
      <c r="K69" s="35" t="s">
        <v>399</v>
      </c>
      <c r="L69" s="125"/>
      <c r="M69" s="5">
        <v>13</v>
      </c>
      <c r="N69" s="42">
        <f>L69*M69</f>
        <v>0</v>
      </c>
    </row>
    <row r="70" spans="1:17" ht="19.5" customHeight="1" x14ac:dyDescent="0.4">
      <c r="A70" s="146" t="s">
        <v>4</v>
      </c>
      <c r="B70" s="147"/>
      <c r="C70" s="147"/>
      <c r="D70" s="147"/>
      <c r="E70" s="147"/>
      <c r="F70" s="147"/>
      <c r="G70" s="147"/>
      <c r="H70" s="148"/>
      <c r="I70" s="28"/>
      <c r="J70" s="35" t="s">
        <v>290</v>
      </c>
      <c r="K70" s="35" t="s">
        <v>405</v>
      </c>
      <c r="L70" s="125"/>
      <c r="M70" s="41">
        <v>13</v>
      </c>
      <c r="N70" s="42">
        <f t="shared" ref="N70:N82" si="8">L70*M70</f>
        <v>0</v>
      </c>
    </row>
    <row r="71" spans="1:17" ht="15.75" x14ac:dyDescent="0.25">
      <c r="A71" s="216">
        <v>7993</v>
      </c>
      <c r="B71" s="217" t="s">
        <v>513</v>
      </c>
      <c r="C71" s="217"/>
      <c r="D71" s="217"/>
      <c r="E71" s="217"/>
      <c r="F71" s="219"/>
      <c r="G71" s="218">
        <v>17.2</v>
      </c>
      <c r="H71" s="29">
        <f t="shared" ref="H71:H82" si="9">F71*G71</f>
        <v>0</v>
      </c>
      <c r="I71" s="28"/>
      <c r="J71" s="30">
        <v>1600</v>
      </c>
      <c r="K71" s="35" t="s">
        <v>400</v>
      </c>
      <c r="L71" s="125"/>
      <c r="M71" s="5">
        <v>34.450000000000003</v>
      </c>
      <c r="N71" s="42">
        <f t="shared" si="8"/>
        <v>0</v>
      </c>
    </row>
    <row r="72" spans="1:17" ht="15.75" x14ac:dyDescent="0.2">
      <c r="A72" s="58">
        <v>9603</v>
      </c>
      <c r="B72" s="56" t="s">
        <v>142</v>
      </c>
      <c r="C72" s="69"/>
      <c r="D72" s="59"/>
      <c r="E72" s="65"/>
      <c r="F72" s="121"/>
      <c r="G72" s="67">
        <v>18.350000000000001</v>
      </c>
      <c r="H72" s="29">
        <f t="shared" si="9"/>
        <v>0</v>
      </c>
      <c r="I72" s="28"/>
      <c r="J72" s="30">
        <v>1601</v>
      </c>
      <c r="K72" s="35" t="s">
        <v>406</v>
      </c>
      <c r="L72" s="125"/>
      <c r="M72" s="5">
        <v>34.450000000000003</v>
      </c>
      <c r="N72" s="42">
        <f t="shared" si="8"/>
        <v>0</v>
      </c>
    </row>
    <row r="73" spans="1:17" ht="15.75" x14ac:dyDescent="0.2">
      <c r="A73" s="61" t="s">
        <v>436</v>
      </c>
      <c r="B73" s="56" t="s">
        <v>454</v>
      </c>
      <c r="C73" s="51"/>
      <c r="D73" s="59"/>
      <c r="E73" s="65"/>
      <c r="F73" s="121"/>
      <c r="G73" s="68">
        <v>18.350000000000001</v>
      </c>
      <c r="H73" s="29">
        <f t="shared" si="9"/>
        <v>0</v>
      </c>
      <c r="J73" s="30">
        <v>1380</v>
      </c>
      <c r="K73" s="35" t="s">
        <v>401</v>
      </c>
      <c r="L73" s="125"/>
      <c r="M73" s="5">
        <v>34.450000000000003</v>
      </c>
      <c r="N73" s="42">
        <f t="shared" si="8"/>
        <v>0</v>
      </c>
    </row>
    <row r="74" spans="1:17" ht="15.75" x14ac:dyDescent="0.2">
      <c r="A74" s="58">
        <v>2200</v>
      </c>
      <c r="B74" s="56" t="s">
        <v>7</v>
      </c>
      <c r="C74" s="51"/>
      <c r="D74" s="59"/>
      <c r="E74" s="65"/>
      <c r="F74" s="121"/>
      <c r="G74" s="68">
        <v>3.4</v>
      </c>
      <c r="H74" s="29">
        <f t="shared" si="9"/>
        <v>0</v>
      </c>
      <c r="J74" s="30">
        <v>1385</v>
      </c>
      <c r="K74" s="35" t="s">
        <v>445</v>
      </c>
      <c r="L74" s="125"/>
      <c r="M74" s="5">
        <v>34.450000000000003</v>
      </c>
      <c r="N74" s="42">
        <f t="shared" si="8"/>
        <v>0</v>
      </c>
    </row>
    <row r="75" spans="1:17" ht="15.75" x14ac:dyDescent="0.2">
      <c r="A75" s="63">
        <v>1000</v>
      </c>
      <c r="B75" s="56" t="s">
        <v>5</v>
      </c>
      <c r="C75" s="51"/>
      <c r="D75" s="59"/>
      <c r="E75" s="65"/>
      <c r="F75" s="121"/>
      <c r="G75" s="68">
        <v>11.45</v>
      </c>
      <c r="H75" s="29">
        <f t="shared" si="9"/>
        <v>0</v>
      </c>
      <c r="J75" s="30">
        <v>9543</v>
      </c>
      <c r="K75" s="35" t="s">
        <v>402</v>
      </c>
      <c r="L75" s="125"/>
      <c r="M75" s="5">
        <v>28.7</v>
      </c>
      <c r="N75" s="42">
        <f t="shared" si="8"/>
        <v>0</v>
      </c>
    </row>
    <row r="76" spans="1:17" ht="15.75" x14ac:dyDescent="0.25">
      <c r="A76" s="63">
        <v>2266</v>
      </c>
      <c r="B76" s="56" t="s">
        <v>324</v>
      </c>
      <c r="C76" s="51"/>
      <c r="D76" s="59"/>
      <c r="E76" s="59"/>
      <c r="F76" s="121"/>
      <c r="G76" s="68">
        <v>5.7</v>
      </c>
      <c r="H76" s="29">
        <f t="shared" si="9"/>
        <v>0</v>
      </c>
      <c r="I76" s="34"/>
      <c r="J76" s="30">
        <v>9565</v>
      </c>
      <c r="K76" s="35" t="s">
        <v>419</v>
      </c>
      <c r="L76" s="125"/>
      <c r="M76" s="5">
        <v>28.7</v>
      </c>
      <c r="N76" s="42">
        <f t="shared" si="8"/>
        <v>0</v>
      </c>
    </row>
    <row r="77" spans="1:17" ht="19.5" x14ac:dyDescent="0.4">
      <c r="A77" s="61" t="s">
        <v>437</v>
      </c>
      <c r="B77" s="56" t="s">
        <v>323</v>
      </c>
      <c r="C77" s="51"/>
      <c r="D77" s="59"/>
      <c r="E77" s="65"/>
      <c r="F77" s="121"/>
      <c r="G77" s="68">
        <v>5.7</v>
      </c>
      <c r="H77" s="29">
        <f t="shared" si="9"/>
        <v>0</v>
      </c>
      <c r="I77" s="34"/>
      <c r="J77" s="30">
        <v>9544</v>
      </c>
      <c r="K77" s="35" t="s">
        <v>403</v>
      </c>
      <c r="L77" s="125"/>
      <c r="M77" s="5">
        <v>28.7</v>
      </c>
      <c r="N77" s="42">
        <f t="shared" si="8"/>
        <v>0</v>
      </c>
      <c r="O77" s="71"/>
      <c r="P77" s="71"/>
      <c r="Q77" s="71"/>
    </row>
    <row r="78" spans="1:17" ht="15.75" x14ac:dyDescent="0.25">
      <c r="A78" s="58">
        <v>2265</v>
      </c>
      <c r="B78" s="56" t="s">
        <v>102</v>
      </c>
      <c r="C78" s="51"/>
      <c r="D78" s="59"/>
      <c r="E78" s="65"/>
      <c r="F78" s="121"/>
      <c r="G78" s="68">
        <v>1.45</v>
      </c>
      <c r="H78" s="29">
        <f t="shared" si="9"/>
        <v>0</v>
      </c>
      <c r="I78" s="34"/>
      <c r="J78" s="30">
        <v>9566</v>
      </c>
      <c r="K78" s="35" t="s">
        <v>420</v>
      </c>
      <c r="L78" s="125"/>
      <c r="M78" s="5">
        <v>28.7</v>
      </c>
      <c r="N78" s="42">
        <f t="shared" si="8"/>
        <v>0</v>
      </c>
    </row>
    <row r="79" spans="1:17" ht="15.75" x14ac:dyDescent="0.25">
      <c r="A79" s="63">
        <v>2960</v>
      </c>
      <c r="B79" s="56" t="s">
        <v>106</v>
      </c>
      <c r="C79" s="51"/>
      <c r="D79" s="59"/>
      <c r="E79" s="65"/>
      <c r="F79" s="121"/>
      <c r="G79" s="68">
        <v>1.85</v>
      </c>
      <c r="H79" s="29">
        <f t="shared" si="9"/>
        <v>0</v>
      </c>
      <c r="I79" s="34"/>
      <c r="J79" s="30">
        <v>9545</v>
      </c>
      <c r="K79" s="35" t="s">
        <v>404</v>
      </c>
      <c r="L79" s="125"/>
      <c r="M79" s="5">
        <v>28.7</v>
      </c>
      <c r="N79" s="42">
        <f t="shared" si="8"/>
        <v>0</v>
      </c>
    </row>
    <row r="80" spans="1:17" ht="15.75" x14ac:dyDescent="0.25">
      <c r="A80" s="63">
        <v>2131</v>
      </c>
      <c r="B80" s="56" t="s">
        <v>299</v>
      </c>
      <c r="C80" s="51"/>
      <c r="D80" s="59"/>
      <c r="E80" s="65"/>
      <c r="F80" s="121"/>
      <c r="G80" s="68">
        <v>1.45</v>
      </c>
      <c r="H80" s="29">
        <f t="shared" si="9"/>
        <v>0</v>
      </c>
      <c r="I80" s="34"/>
      <c r="J80" s="30">
        <v>9567</v>
      </c>
      <c r="K80" s="35" t="s">
        <v>418</v>
      </c>
      <c r="L80" s="125"/>
      <c r="M80" s="5">
        <v>28.7</v>
      </c>
      <c r="N80" s="42">
        <f>L80*M80</f>
        <v>0</v>
      </c>
    </row>
    <row r="81" spans="1:17" ht="19.5" x14ac:dyDescent="0.4">
      <c r="A81" s="63">
        <v>1123</v>
      </c>
      <c r="B81" s="56" t="s">
        <v>6</v>
      </c>
      <c r="C81" s="51"/>
      <c r="D81" s="59"/>
      <c r="E81" s="65"/>
      <c r="F81" s="121"/>
      <c r="G81" s="70">
        <v>0.6</v>
      </c>
      <c r="H81" s="29">
        <f t="shared" si="9"/>
        <v>0</v>
      </c>
      <c r="I81" s="34"/>
      <c r="J81" s="30">
        <v>9546</v>
      </c>
      <c r="K81" s="35" t="s">
        <v>514</v>
      </c>
      <c r="L81" s="125"/>
      <c r="M81" s="5">
        <v>28.7</v>
      </c>
      <c r="N81" s="42">
        <f t="shared" si="8"/>
        <v>0</v>
      </c>
      <c r="O81" s="71"/>
      <c r="P81" s="71"/>
      <c r="Q81" s="71"/>
    </row>
    <row r="82" spans="1:17" ht="15.75" x14ac:dyDescent="0.25">
      <c r="A82" s="63">
        <v>2161</v>
      </c>
      <c r="B82" s="56" t="s">
        <v>139</v>
      </c>
      <c r="C82" s="51"/>
      <c r="D82" s="59"/>
      <c r="E82" s="65"/>
      <c r="F82" s="121"/>
      <c r="G82" s="68">
        <v>1.1499999999999999</v>
      </c>
      <c r="H82" s="29">
        <f t="shared" si="9"/>
        <v>0</v>
      </c>
      <c r="I82" s="34"/>
      <c r="J82" s="30">
        <v>9568</v>
      </c>
      <c r="K82" s="35" t="s">
        <v>515</v>
      </c>
      <c r="L82" s="125"/>
      <c r="M82" s="5">
        <v>28.7</v>
      </c>
      <c r="N82" s="42">
        <f t="shared" si="8"/>
        <v>0</v>
      </c>
      <c r="P82" s="50"/>
    </row>
    <row r="83" spans="1:17" ht="19.5" x14ac:dyDescent="0.4">
      <c r="A83" s="146" t="s">
        <v>491</v>
      </c>
      <c r="B83" s="147"/>
      <c r="C83" s="147"/>
      <c r="D83" s="147"/>
      <c r="E83" s="147"/>
      <c r="F83" s="147"/>
      <c r="G83" s="147"/>
      <c r="H83" s="148"/>
      <c r="I83" s="34"/>
      <c r="J83" s="197" t="s">
        <v>108</v>
      </c>
      <c r="K83" s="197"/>
      <c r="L83" s="197"/>
      <c r="M83" s="197"/>
      <c r="N83" s="197"/>
      <c r="O83" s="50"/>
    </row>
    <row r="84" spans="1:17" ht="16.5" customHeight="1" x14ac:dyDescent="0.4">
      <c r="A84" s="58">
        <v>1216</v>
      </c>
      <c r="B84" s="198" t="s">
        <v>487</v>
      </c>
      <c r="C84" s="199"/>
      <c r="D84" s="199"/>
      <c r="E84" s="199"/>
      <c r="F84" s="125"/>
      <c r="G84" s="41">
        <v>3.4</v>
      </c>
      <c r="H84" s="42">
        <f t="shared" ref="H84:H85" si="10">F84*G84</f>
        <v>0</v>
      </c>
      <c r="I84" s="34"/>
      <c r="J84" s="30">
        <v>2915</v>
      </c>
      <c r="K84" s="116" t="s">
        <v>29</v>
      </c>
      <c r="L84" s="127"/>
      <c r="M84" s="5">
        <v>2.6</v>
      </c>
      <c r="N84" s="5">
        <f>L84*M84</f>
        <v>0</v>
      </c>
      <c r="O84" s="71"/>
      <c r="P84" s="71"/>
      <c r="Q84" s="71"/>
    </row>
    <row r="85" spans="1:17" ht="19.5" x14ac:dyDescent="0.4">
      <c r="A85" s="63">
        <v>1211</v>
      </c>
      <c r="B85" s="200" t="s">
        <v>488</v>
      </c>
      <c r="C85" s="199"/>
      <c r="D85" s="199"/>
      <c r="E85" s="199"/>
      <c r="F85" s="125"/>
      <c r="G85" s="41">
        <v>3.4</v>
      </c>
      <c r="H85" s="42">
        <f t="shared" si="10"/>
        <v>0</v>
      </c>
      <c r="I85" s="34"/>
      <c r="J85" s="30">
        <v>2916</v>
      </c>
      <c r="K85" s="116" t="s">
        <v>421</v>
      </c>
      <c r="L85" s="127"/>
      <c r="M85" s="5">
        <v>2.25</v>
      </c>
      <c r="N85" s="5">
        <f>L85*M85</f>
        <v>0</v>
      </c>
      <c r="O85" s="205"/>
      <c r="P85" s="206"/>
      <c r="Q85" s="206"/>
    </row>
    <row r="86" spans="1:17" ht="16.5" customHeight="1" x14ac:dyDescent="0.25">
      <c r="A86" s="63">
        <v>1128</v>
      </c>
      <c r="B86" s="201" t="s">
        <v>489</v>
      </c>
      <c r="C86" s="202"/>
      <c r="D86" s="202"/>
      <c r="E86" s="202"/>
      <c r="F86" s="125"/>
      <c r="G86" s="41">
        <v>0.6</v>
      </c>
      <c r="H86" s="42">
        <f>F86*G86</f>
        <v>0</v>
      </c>
      <c r="I86" s="34"/>
      <c r="J86" s="30">
        <v>2134</v>
      </c>
      <c r="K86" s="116" t="s">
        <v>148</v>
      </c>
      <c r="L86" s="127"/>
      <c r="M86" s="5">
        <v>2.25</v>
      </c>
      <c r="N86" s="5">
        <f>L86*M86</f>
        <v>0</v>
      </c>
      <c r="O86" s="205"/>
      <c r="P86" s="206"/>
      <c r="Q86" s="206"/>
    </row>
    <row r="87" spans="1:17" ht="19.5" x14ac:dyDescent="0.4">
      <c r="A87" s="117" t="s">
        <v>486</v>
      </c>
      <c r="B87" s="201" t="s">
        <v>490</v>
      </c>
      <c r="C87" s="202"/>
      <c r="D87" s="202"/>
      <c r="E87" s="202"/>
      <c r="F87" s="125"/>
      <c r="G87" s="41">
        <v>2.6</v>
      </c>
      <c r="H87" s="42">
        <f t="shared" ref="H87" si="11">F87*G87</f>
        <v>0</v>
      </c>
      <c r="I87" s="34"/>
      <c r="J87" s="146" t="s">
        <v>30</v>
      </c>
      <c r="K87" s="147"/>
      <c r="L87" s="147"/>
      <c r="M87" s="147"/>
      <c r="N87" s="148"/>
      <c r="O87" s="207"/>
      <c r="P87" s="207"/>
      <c r="Q87" s="207"/>
    </row>
    <row r="88" spans="1:17" ht="15.75" customHeight="1" x14ac:dyDescent="0.2">
      <c r="A88" s="211"/>
      <c r="B88" s="211"/>
      <c r="C88" s="212"/>
      <c r="D88" s="212"/>
      <c r="E88" s="212"/>
      <c r="F88" s="213"/>
      <c r="G88" s="214"/>
      <c r="H88" s="215"/>
      <c r="I88" s="28"/>
      <c r="J88" s="14">
        <v>1093</v>
      </c>
      <c r="K88" s="8" t="s">
        <v>275</v>
      </c>
      <c r="L88" s="129"/>
      <c r="M88" s="203">
        <v>1.75</v>
      </c>
      <c r="N88" s="5">
        <f>L88*M88</f>
        <v>0</v>
      </c>
      <c r="O88" s="208"/>
      <c r="P88" s="209"/>
      <c r="Q88" s="210"/>
    </row>
    <row r="89" spans="1:17" ht="15.75" x14ac:dyDescent="0.25">
      <c r="A89" s="89" t="s">
        <v>105</v>
      </c>
      <c r="B89" s="89"/>
      <c r="C89" s="89"/>
      <c r="D89" s="90" t="s">
        <v>0</v>
      </c>
      <c r="E89" s="90" t="s">
        <v>1</v>
      </c>
      <c r="F89" s="90"/>
      <c r="G89" s="91" t="s">
        <v>2</v>
      </c>
      <c r="H89" s="91" t="s">
        <v>227</v>
      </c>
      <c r="I89" s="28"/>
      <c r="J89" s="89" t="s">
        <v>105</v>
      </c>
      <c r="K89" s="90" t="s">
        <v>0</v>
      </c>
      <c r="L89" s="90" t="s">
        <v>1</v>
      </c>
      <c r="M89" s="91" t="s">
        <v>2</v>
      </c>
      <c r="N89" s="204" t="s">
        <v>227</v>
      </c>
      <c r="O89" s="206"/>
      <c r="P89" s="206"/>
      <c r="Q89" s="206"/>
    </row>
    <row r="90" spans="1:17" ht="19.5" x14ac:dyDescent="0.4">
      <c r="A90" s="146" t="s">
        <v>512</v>
      </c>
      <c r="B90" s="141"/>
      <c r="C90" s="141"/>
      <c r="D90" s="141"/>
      <c r="E90" s="141"/>
      <c r="F90" s="141"/>
      <c r="G90" s="147"/>
      <c r="H90" s="148"/>
      <c r="I90" s="22"/>
      <c r="J90" s="146" t="s">
        <v>49</v>
      </c>
      <c r="K90" s="147"/>
      <c r="L90" s="147"/>
      <c r="M90" s="147"/>
      <c r="N90" s="147"/>
    </row>
    <row r="91" spans="1:17" ht="15.75" x14ac:dyDescent="0.2">
      <c r="A91" s="61" t="s">
        <v>195</v>
      </c>
      <c r="B91" s="56" t="s">
        <v>511</v>
      </c>
      <c r="C91" s="62"/>
      <c r="D91" s="59"/>
      <c r="E91" s="57"/>
      <c r="F91" s="121"/>
      <c r="G91" s="72">
        <v>17.2</v>
      </c>
      <c r="H91" s="29">
        <f t="shared" ref="H91:H158" si="12">F91*G91</f>
        <v>0</v>
      </c>
      <c r="I91" s="22"/>
      <c r="J91" s="36">
        <v>4538</v>
      </c>
      <c r="K91" s="35" t="s">
        <v>147</v>
      </c>
      <c r="L91" s="125"/>
      <c r="M91" s="41">
        <v>1.1000000000000001</v>
      </c>
      <c r="N91" s="42">
        <f>L91*M91</f>
        <v>0</v>
      </c>
    </row>
    <row r="92" spans="1:17" ht="15.75" customHeight="1" x14ac:dyDescent="0.2">
      <c r="A92" s="61" t="s">
        <v>416</v>
      </c>
      <c r="B92" s="56" t="s">
        <v>479</v>
      </c>
      <c r="C92" s="62"/>
      <c r="D92" s="77"/>
      <c r="E92" s="57"/>
      <c r="F92" s="121"/>
      <c r="G92" s="72">
        <v>17.2</v>
      </c>
      <c r="H92" s="29">
        <f t="shared" si="12"/>
        <v>0</v>
      </c>
      <c r="I92" s="22"/>
      <c r="J92" s="36">
        <v>4565</v>
      </c>
      <c r="K92" s="35" t="s">
        <v>426</v>
      </c>
      <c r="L92" s="125"/>
      <c r="M92" s="41">
        <v>1.1000000000000001</v>
      </c>
      <c r="N92" s="42">
        <f t="shared" ref="N92" si="13">L92*M92</f>
        <v>0</v>
      </c>
    </row>
    <row r="93" spans="1:17" ht="15.75" x14ac:dyDescent="0.2">
      <c r="A93" s="61" t="s">
        <v>477</v>
      </c>
      <c r="B93" s="56" t="s">
        <v>478</v>
      </c>
      <c r="C93" s="62"/>
      <c r="D93" s="59"/>
      <c r="E93" s="57"/>
      <c r="F93" s="121"/>
      <c r="G93" s="72">
        <v>17.2</v>
      </c>
      <c r="H93" s="29">
        <f t="shared" si="12"/>
        <v>0</v>
      </c>
      <c r="I93" s="22"/>
      <c r="J93" s="14">
        <v>4560</v>
      </c>
      <c r="K93" s="35" t="s">
        <v>56</v>
      </c>
      <c r="L93" s="125"/>
      <c r="M93" s="41">
        <v>1.1000000000000001</v>
      </c>
      <c r="N93" s="42">
        <f t="shared" ref="N93:N96" si="14">L93*M93</f>
        <v>0</v>
      </c>
    </row>
    <row r="94" spans="1:17" ht="15.75" x14ac:dyDescent="0.2">
      <c r="A94" s="58">
        <v>1083</v>
      </c>
      <c r="B94" s="97" t="s">
        <v>110</v>
      </c>
      <c r="C94" s="60"/>
      <c r="D94" s="59"/>
      <c r="E94" s="57"/>
      <c r="F94" s="121"/>
      <c r="G94" s="72">
        <v>3.4</v>
      </c>
      <c r="H94" s="29">
        <f t="shared" si="12"/>
        <v>0</v>
      </c>
      <c r="I94" s="22"/>
      <c r="J94" s="14">
        <v>4610</v>
      </c>
      <c r="K94" s="35" t="s">
        <v>57</v>
      </c>
      <c r="L94" s="125"/>
      <c r="M94" s="41">
        <v>1.1000000000000001</v>
      </c>
      <c r="N94" s="42">
        <f t="shared" si="14"/>
        <v>0</v>
      </c>
    </row>
    <row r="95" spans="1:17" ht="15.75" x14ac:dyDescent="0.2">
      <c r="A95" s="58">
        <v>1084</v>
      </c>
      <c r="B95" s="97" t="s">
        <v>111</v>
      </c>
      <c r="C95" s="60"/>
      <c r="D95" s="59"/>
      <c r="E95" s="57"/>
      <c r="F95" s="121"/>
      <c r="G95" s="72">
        <v>3.4</v>
      </c>
      <c r="H95" s="29">
        <f t="shared" si="12"/>
        <v>0</v>
      </c>
      <c r="I95" s="22"/>
      <c r="J95" s="14">
        <v>4570</v>
      </c>
      <c r="K95" s="35" t="s">
        <v>58</v>
      </c>
      <c r="L95" s="125"/>
      <c r="M95" s="41">
        <v>1.1000000000000001</v>
      </c>
      <c r="N95" s="42">
        <f t="shared" si="14"/>
        <v>0</v>
      </c>
    </row>
    <row r="96" spans="1:17" s="27" customFormat="1" ht="15.75" customHeight="1" x14ac:dyDescent="0.2">
      <c r="A96" s="58">
        <v>1521</v>
      </c>
      <c r="B96" s="97" t="s">
        <v>296</v>
      </c>
      <c r="C96" s="60"/>
      <c r="D96" s="59"/>
      <c r="E96" s="57"/>
      <c r="F96" s="121"/>
      <c r="G96" s="72">
        <v>2.9</v>
      </c>
      <c r="H96" s="29">
        <f t="shared" ref="H96:H101" si="15">F96*G96</f>
        <v>0</v>
      </c>
      <c r="I96" s="22"/>
      <c r="J96" s="14" t="s">
        <v>496</v>
      </c>
      <c r="K96" s="35" t="s">
        <v>497</v>
      </c>
      <c r="L96" s="125"/>
      <c r="M96" s="41">
        <v>1.1000000000000001</v>
      </c>
      <c r="N96" s="42">
        <f t="shared" si="14"/>
        <v>0</v>
      </c>
    </row>
    <row r="97" spans="1:14" ht="15.75" x14ac:dyDescent="0.2">
      <c r="A97" s="61" t="s">
        <v>291</v>
      </c>
      <c r="B97" s="97" t="s">
        <v>417</v>
      </c>
      <c r="C97" s="62"/>
      <c r="D97" s="59"/>
      <c r="E97" s="78"/>
      <c r="F97" s="131"/>
      <c r="G97" s="72">
        <v>2.9</v>
      </c>
      <c r="H97" s="29">
        <f t="shared" si="15"/>
        <v>0</v>
      </c>
      <c r="I97" s="22"/>
      <c r="J97" s="14">
        <v>4580</v>
      </c>
      <c r="K97" s="35" t="s">
        <v>60</v>
      </c>
      <c r="L97" s="125"/>
      <c r="M97" s="41">
        <v>1.1000000000000001</v>
      </c>
      <c r="N97" s="42">
        <f>L97*M97</f>
        <v>0</v>
      </c>
    </row>
    <row r="98" spans="1:14" ht="15.75" x14ac:dyDescent="0.2">
      <c r="A98" s="61" t="s">
        <v>449</v>
      </c>
      <c r="B98" s="97" t="s">
        <v>448</v>
      </c>
      <c r="C98" s="62"/>
      <c r="D98" s="59"/>
      <c r="E98" s="78"/>
      <c r="F98" s="131"/>
      <c r="G98" s="72">
        <v>11.45</v>
      </c>
      <c r="H98" s="29">
        <f t="shared" si="15"/>
        <v>0</v>
      </c>
      <c r="I98" s="22"/>
      <c r="J98" s="14" t="s">
        <v>480</v>
      </c>
      <c r="K98" s="35" t="s">
        <v>481</v>
      </c>
      <c r="L98" s="125"/>
      <c r="M98" s="41">
        <v>1.1000000000000001</v>
      </c>
      <c r="N98" s="42">
        <f t="shared" ref="N98:N177" si="16">L98*M98</f>
        <v>0</v>
      </c>
    </row>
    <row r="99" spans="1:14" ht="15.75" x14ac:dyDescent="0.2">
      <c r="A99" s="61" t="s">
        <v>446</v>
      </c>
      <c r="B99" s="97" t="s">
        <v>447</v>
      </c>
      <c r="C99" s="98"/>
      <c r="D99" s="98"/>
      <c r="E99" s="99"/>
      <c r="F99" s="131"/>
      <c r="G99" s="72">
        <v>11.45</v>
      </c>
      <c r="H99" s="29">
        <f t="shared" si="15"/>
        <v>0</v>
      </c>
      <c r="I99" s="23"/>
      <c r="J99" s="14" t="s">
        <v>483</v>
      </c>
      <c r="K99" s="35" t="s">
        <v>268</v>
      </c>
      <c r="L99" s="125"/>
      <c r="M99" s="41">
        <v>1.1000000000000001</v>
      </c>
      <c r="N99" s="42">
        <f t="shared" si="16"/>
        <v>0</v>
      </c>
    </row>
    <row r="100" spans="1:14" ht="15.75" x14ac:dyDescent="0.2">
      <c r="A100" s="61" t="s">
        <v>453</v>
      </c>
      <c r="B100" s="97" t="s">
        <v>452</v>
      </c>
      <c r="C100" s="62"/>
      <c r="D100" s="59"/>
      <c r="E100" s="78"/>
      <c r="F100" s="131"/>
      <c r="G100" s="72">
        <v>11.45</v>
      </c>
      <c r="H100" s="29">
        <f t="shared" si="15"/>
        <v>0</v>
      </c>
      <c r="I100" s="23"/>
      <c r="J100" s="14">
        <v>4590</v>
      </c>
      <c r="K100" s="35" t="s">
        <v>59</v>
      </c>
      <c r="L100" s="125"/>
      <c r="M100" s="41">
        <v>1.1000000000000001</v>
      </c>
      <c r="N100" s="42">
        <f t="shared" si="16"/>
        <v>0</v>
      </c>
    </row>
    <row r="101" spans="1:14" ht="18" customHeight="1" x14ac:dyDescent="0.2">
      <c r="A101" s="61" t="s">
        <v>450</v>
      </c>
      <c r="B101" s="97" t="s">
        <v>451</v>
      </c>
      <c r="C101" s="62"/>
      <c r="D101" s="59"/>
      <c r="E101" s="78"/>
      <c r="F101" s="131"/>
      <c r="G101" s="72">
        <v>11.45</v>
      </c>
      <c r="H101" s="29">
        <f t="shared" si="15"/>
        <v>0</v>
      </c>
      <c r="I101" s="24"/>
      <c r="J101" s="36">
        <v>4591</v>
      </c>
      <c r="K101" s="35" t="s">
        <v>233</v>
      </c>
      <c r="L101" s="125"/>
      <c r="M101" s="41">
        <v>1.1000000000000001</v>
      </c>
      <c r="N101" s="42">
        <f t="shared" si="16"/>
        <v>0</v>
      </c>
    </row>
    <row r="102" spans="1:14" ht="19.5" x14ac:dyDescent="0.4">
      <c r="A102" s="187" t="s">
        <v>9</v>
      </c>
      <c r="B102" s="170"/>
      <c r="C102" s="170"/>
      <c r="D102" s="170"/>
      <c r="E102" s="170"/>
      <c r="F102" s="170"/>
      <c r="G102" s="188"/>
      <c r="H102" s="189"/>
      <c r="I102" s="22"/>
      <c r="J102" s="36">
        <v>4592</v>
      </c>
      <c r="K102" s="36" t="s">
        <v>129</v>
      </c>
      <c r="L102" s="125"/>
      <c r="M102" s="16">
        <v>1.1000000000000001</v>
      </c>
      <c r="N102" s="42">
        <f t="shared" si="16"/>
        <v>0</v>
      </c>
    </row>
    <row r="103" spans="1:14" ht="15.75" x14ac:dyDescent="0.2">
      <c r="A103" s="61">
        <v>1175</v>
      </c>
      <c r="B103" s="56" t="s">
        <v>352</v>
      </c>
      <c r="C103" s="62"/>
      <c r="D103" s="59"/>
      <c r="E103" s="57"/>
      <c r="F103" s="121"/>
      <c r="G103" s="72">
        <v>0.2</v>
      </c>
      <c r="H103" s="29">
        <f t="shared" si="12"/>
        <v>0</v>
      </c>
      <c r="I103" s="22"/>
      <c r="J103" s="14">
        <v>4595</v>
      </c>
      <c r="K103" s="35" t="s">
        <v>61</v>
      </c>
      <c r="L103" s="125"/>
      <c r="M103" s="41">
        <v>1.1000000000000001</v>
      </c>
      <c r="N103" s="42">
        <f t="shared" si="16"/>
        <v>0</v>
      </c>
    </row>
    <row r="104" spans="1:14" ht="15.75" x14ac:dyDescent="0.2">
      <c r="A104" s="61">
        <v>1191</v>
      </c>
      <c r="B104" s="56" t="s">
        <v>353</v>
      </c>
      <c r="C104" s="62"/>
      <c r="D104" s="59"/>
      <c r="E104" s="57"/>
      <c r="F104" s="121"/>
      <c r="G104" s="72">
        <v>0.2</v>
      </c>
      <c r="H104" s="29">
        <f t="shared" si="12"/>
        <v>0</v>
      </c>
      <c r="I104" s="22"/>
      <c r="J104" s="14" t="s">
        <v>509</v>
      </c>
      <c r="K104" s="35" t="s">
        <v>510</v>
      </c>
      <c r="L104" s="125"/>
      <c r="M104" s="41">
        <v>1.1000000000000001</v>
      </c>
      <c r="N104" s="42">
        <f t="shared" si="16"/>
        <v>0</v>
      </c>
    </row>
    <row r="105" spans="1:14" ht="15.75" x14ac:dyDescent="0.2">
      <c r="A105" s="61">
        <v>1197</v>
      </c>
      <c r="B105" s="56" t="s">
        <v>407</v>
      </c>
      <c r="C105" s="62"/>
      <c r="D105" s="59"/>
      <c r="E105" s="57"/>
      <c r="F105" s="121"/>
      <c r="G105" s="72">
        <v>0.15</v>
      </c>
      <c r="H105" s="29">
        <f t="shared" si="12"/>
        <v>0</v>
      </c>
      <c r="I105" s="22"/>
      <c r="J105" s="14">
        <v>4600</v>
      </c>
      <c r="K105" s="35" t="s">
        <v>62</v>
      </c>
      <c r="L105" s="125"/>
      <c r="M105" s="41">
        <v>1.1000000000000001</v>
      </c>
      <c r="N105" s="42">
        <f t="shared" si="16"/>
        <v>0</v>
      </c>
    </row>
    <row r="106" spans="1:14" ht="15.75" x14ac:dyDescent="0.2">
      <c r="A106" s="61" t="s">
        <v>350</v>
      </c>
      <c r="B106" s="56" t="s">
        <v>408</v>
      </c>
      <c r="C106" s="62"/>
      <c r="D106" s="59"/>
      <c r="E106" s="57"/>
      <c r="F106" s="121"/>
      <c r="G106" s="72">
        <v>0.15</v>
      </c>
      <c r="H106" s="29">
        <f t="shared" si="12"/>
        <v>0</v>
      </c>
      <c r="I106" s="22"/>
      <c r="J106" s="14" t="s">
        <v>292</v>
      </c>
      <c r="K106" s="35" t="s">
        <v>293</v>
      </c>
      <c r="L106" s="125"/>
      <c r="M106" s="41">
        <v>1.1000000000000001</v>
      </c>
      <c r="N106" s="42">
        <f t="shared" si="16"/>
        <v>0</v>
      </c>
    </row>
    <row r="107" spans="1:14" ht="15.75" x14ac:dyDescent="0.2">
      <c r="A107" s="61">
        <v>1198</v>
      </c>
      <c r="B107" s="56" t="s">
        <v>409</v>
      </c>
      <c r="C107" s="62"/>
      <c r="D107" s="59"/>
      <c r="E107" s="57"/>
      <c r="F107" s="121"/>
      <c r="G107" s="72">
        <v>0.15</v>
      </c>
      <c r="H107" s="29">
        <f t="shared" si="12"/>
        <v>0</v>
      </c>
      <c r="I107" s="22"/>
      <c r="J107" s="14" t="s">
        <v>501</v>
      </c>
      <c r="K107" s="35" t="s">
        <v>502</v>
      </c>
      <c r="L107" s="125"/>
      <c r="M107" s="41">
        <v>1.1000000000000001</v>
      </c>
      <c r="N107" s="42">
        <f t="shared" si="16"/>
        <v>0</v>
      </c>
    </row>
    <row r="108" spans="1:14" ht="16.5" customHeight="1" x14ac:dyDescent="0.2">
      <c r="A108" s="61" t="s">
        <v>351</v>
      </c>
      <c r="B108" s="56" t="s">
        <v>410</v>
      </c>
      <c r="C108" s="62"/>
      <c r="D108" s="59"/>
      <c r="E108" s="57"/>
      <c r="F108" s="121"/>
      <c r="G108" s="72">
        <v>0.15</v>
      </c>
      <c r="H108" s="29">
        <f t="shared" si="12"/>
        <v>0</v>
      </c>
      <c r="I108" s="22"/>
      <c r="J108" s="36">
        <v>4612</v>
      </c>
      <c r="K108" s="35" t="s">
        <v>238</v>
      </c>
      <c r="L108" s="125"/>
      <c r="M108" s="41">
        <v>1.1000000000000001</v>
      </c>
      <c r="N108" s="42">
        <f t="shared" si="16"/>
        <v>0</v>
      </c>
    </row>
    <row r="109" spans="1:14" ht="16.5" customHeight="1" x14ac:dyDescent="0.2">
      <c r="A109" s="61" t="s">
        <v>411</v>
      </c>
      <c r="B109" s="56" t="s">
        <v>298</v>
      </c>
      <c r="C109" s="62"/>
      <c r="D109" s="59"/>
      <c r="E109" s="57"/>
      <c r="F109" s="121"/>
      <c r="G109" s="72">
        <v>1.75</v>
      </c>
      <c r="H109" s="29">
        <f t="shared" si="12"/>
        <v>0</v>
      </c>
      <c r="I109" s="22"/>
      <c r="J109" s="35">
        <v>4614</v>
      </c>
      <c r="K109" s="35" t="s">
        <v>243</v>
      </c>
      <c r="L109" s="130"/>
      <c r="M109" s="41">
        <v>1.1000000000000001</v>
      </c>
      <c r="N109" s="42">
        <f t="shared" si="16"/>
        <v>0</v>
      </c>
    </row>
    <row r="110" spans="1:14" ht="15.75" x14ac:dyDescent="0.2">
      <c r="A110" s="61" t="s">
        <v>412</v>
      </c>
      <c r="B110" s="56" t="s">
        <v>413</v>
      </c>
      <c r="C110" s="62"/>
      <c r="D110" s="59"/>
      <c r="E110" s="57"/>
      <c r="F110" s="121"/>
      <c r="G110" s="72">
        <v>2.25</v>
      </c>
      <c r="H110" s="29">
        <f t="shared" si="12"/>
        <v>0</v>
      </c>
      <c r="I110" s="22"/>
      <c r="J110" s="14">
        <v>4615</v>
      </c>
      <c r="K110" s="35" t="s">
        <v>269</v>
      </c>
      <c r="L110" s="125"/>
      <c r="M110" s="41">
        <v>1.1000000000000001</v>
      </c>
      <c r="N110" s="42">
        <f t="shared" si="16"/>
        <v>0</v>
      </c>
    </row>
    <row r="111" spans="1:14" ht="15.75" x14ac:dyDescent="0.2">
      <c r="A111" s="61" t="s">
        <v>328</v>
      </c>
      <c r="B111" s="56" t="s">
        <v>327</v>
      </c>
      <c r="C111" s="62"/>
      <c r="D111" s="59"/>
      <c r="E111" s="57"/>
      <c r="F111" s="121"/>
      <c r="G111" s="72">
        <v>11.5</v>
      </c>
      <c r="H111" s="29">
        <f t="shared" si="12"/>
        <v>0</v>
      </c>
      <c r="I111" s="22"/>
      <c r="J111" s="14">
        <v>4620</v>
      </c>
      <c r="K111" s="35" t="s">
        <v>63</v>
      </c>
      <c r="L111" s="125"/>
      <c r="M111" s="41">
        <v>1.1000000000000001</v>
      </c>
      <c r="N111" s="42">
        <f t="shared" si="16"/>
        <v>0</v>
      </c>
    </row>
    <row r="112" spans="1:14" ht="15.75" x14ac:dyDescent="0.2">
      <c r="A112" s="61" t="s">
        <v>414</v>
      </c>
      <c r="B112" s="56" t="s">
        <v>415</v>
      </c>
      <c r="C112" s="62"/>
      <c r="D112" s="59"/>
      <c r="E112" s="57"/>
      <c r="F112" s="121"/>
      <c r="G112" s="72">
        <v>11.5</v>
      </c>
      <c r="H112" s="29">
        <f t="shared" si="12"/>
        <v>0</v>
      </c>
      <c r="I112" s="23"/>
      <c r="J112" s="14" t="s">
        <v>440</v>
      </c>
      <c r="K112" s="35" t="s">
        <v>439</v>
      </c>
      <c r="L112" s="125"/>
      <c r="M112" s="41">
        <v>1.1000000000000001</v>
      </c>
      <c r="N112" s="42">
        <f t="shared" si="16"/>
        <v>0</v>
      </c>
    </row>
    <row r="113" spans="1:14" ht="19.5" x14ac:dyDescent="0.4">
      <c r="A113" s="61" t="s">
        <v>484</v>
      </c>
      <c r="B113" s="100" t="s">
        <v>485</v>
      </c>
      <c r="C113" s="62"/>
      <c r="D113" s="59"/>
      <c r="E113" s="57"/>
      <c r="F113" s="121"/>
      <c r="G113" s="72">
        <v>17.2</v>
      </c>
      <c r="H113" s="29">
        <f t="shared" si="12"/>
        <v>0</v>
      </c>
      <c r="I113" s="21"/>
      <c r="J113" s="14">
        <v>4540</v>
      </c>
      <c r="K113" s="35" t="s">
        <v>101</v>
      </c>
      <c r="L113" s="125"/>
      <c r="M113" s="41">
        <v>1.1000000000000001</v>
      </c>
      <c r="N113" s="42">
        <f t="shared" si="16"/>
        <v>0</v>
      </c>
    </row>
    <row r="114" spans="1:14" ht="15.75" x14ac:dyDescent="0.2">
      <c r="A114" s="61" t="s">
        <v>354</v>
      </c>
      <c r="B114" s="56" t="s">
        <v>355</v>
      </c>
      <c r="C114" s="62"/>
      <c r="D114" s="59"/>
      <c r="E114" s="57"/>
      <c r="F114" s="121"/>
      <c r="G114" s="72">
        <v>172.5</v>
      </c>
      <c r="H114" s="29">
        <f t="shared" si="12"/>
        <v>0</v>
      </c>
      <c r="I114" s="22"/>
      <c r="J114" s="14">
        <v>4630</v>
      </c>
      <c r="K114" s="35" t="s">
        <v>64</v>
      </c>
      <c r="L114" s="125"/>
      <c r="M114" s="41">
        <v>1.1000000000000001</v>
      </c>
      <c r="N114" s="42">
        <f t="shared" si="16"/>
        <v>0</v>
      </c>
    </row>
    <row r="115" spans="1:14" ht="15.75" x14ac:dyDescent="0.2">
      <c r="A115" s="61" t="s">
        <v>433</v>
      </c>
      <c r="B115" s="194" t="s">
        <v>434</v>
      </c>
      <c r="C115" s="195"/>
      <c r="D115" s="195"/>
      <c r="E115" s="196"/>
      <c r="F115" s="121"/>
      <c r="G115" s="72">
        <v>172.5</v>
      </c>
      <c r="H115" s="29">
        <f t="shared" si="12"/>
        <v>0</v>
      </c>
      <c r="I115" s="22"/>
      <c r="J115" s="35">
        <v>4635</v>
      </c>
      <c r="K115" s="35" t="s">
        <v>135</v>
      </c>
      <c r="L115" s="125"/>
      <c r="M115" s="41">
        <v>1.1000000000000001</v>
      </c>
      <c r="N115" s="42">
        <f t="shared" si="16"/>
        <v>0</v>
      </c>
    </row>
    <row r="116" spans="1:14" ht="15.75" x14ac:dyDescent="0.2">
      <c r="A116" s="79">
        <v>86</v>
      </c>
      <c r="B116" s="56" t="s">
        <v>107</v>
      </c>
      <c r="C116" s="80"/>
      <c r="D116" s="59"/>
      <c r="E116" s="57"/>
      <c r="F116" s="121"/>
      <c r="G116" s="72">
        <v>91.95</v>
      </c>
      <c r="H116" s="29">
        <f t="shared" si="12"/>
        <v>0</v>
      </c>
      <c r="I116" s="22"/>
      <c r="J116" s="14">
        <v>4710</v>
      </c>
      <c r="K116" s="35" t="s">
        <v>65</v>
      </c>
      <c r="L116" s="125"/>
      <c r="M116" s="16">
        <v>1.1000000000000001</v>
      </c>
      <c r="N116" s="42">
        <f t="shared" si="16"/>
        <v>0</v>
      </c>
    </row>
    <row r="117" spans="1:14" ht="19.5" x14ac:dyDescent="0.2">
      <c r="A117" s="190" t="s">
        <v>329</v>
      </c>
      <c r="B117" s="191"/>
      <c r="C117" s="191"/>
      <c r="D117" s="191"/>
      <c r="E117" s="191"/>
      <c r="F117" s="191"/>
      <c r="G117" s="192"/>
      <c r="H117" s="193"/>
      <c r="I117" s="22"/>
      <c r="J117" s="14">
        <v>4640</v>
      </c>
      <c r="K117" s="35" t="s">
        <v>13</v>
      </c>
      <c r="L117" s="125"/>
      <c r="M117" s="41">
        <v>1.1000000000000001</v>
      </c>
      <c r="N117" s="42">
        <f t="shared" si="16"/>
        <v>0</v>
      </c>
    </row>
    <row r="118" spans="1:14" ht="15.75" x14ac:dyDescent="0.2">
      <c r="A118" s="81" t="s">
        <v>349</v>
      </c>
      <c r="B118" s="81" t="s">
        <v>338</v>
      </c>
      <c r="C118" s="84"/>
      <c r="D118" s="59"/>
      <c r="E118" s="85"/>
      <c r="F118" s="132"/>
      <c r="G118" s="72">
        <v>1.5</v>
      </c>
      <c r="H118" s="29">
        <f t="shared" si="12"/>
        <v>0</v>
      </c>
      <c r="I118" s="22"/>
      <c r="J118" s="14">
        <v>4660</v>
      </c>
      <c r="K118" s="35" t="s">
        <v>66</v>
      </c>
      <c r="L118" s="125"/>
      <c r="M118" s="41">
        <v>1.1000000000000001</v>
      </c>
      <c r="N118" s="42">
        <f t="shared" si="16"/>
        <v>0</v>
      </c>
    </row>
    <row r="119" spans="1:14" ht="15.75" x14ac:dyDescent="0.2">
      <c r="A119" s="82">
        <v>225</v>
      </c>
      <c r="B119" s="83" t="s">
        <v>337</v>
      </c>
      <c r="C119" s="86"/>
      <c r="D119" s="59"/>
      <c r="E119" s="85"/>
      <c r="F119" s="132"/>
      <c r="G119" s="72">
        <v>0.5</v>
      </c>
      <c r="H119" s="29">
        <f t="shared" si="12"/>
        <v>0</v>
      </c>
      <c r="I119" s="22"/>
      <c r="J119" s="14">
        <v>4650</v>
      </c>
      <c r="K119" s="35" t="s">
        <v>67</v>
      </c>
      <c r="L119" s="125"/>
      <c r="M119" s="41">
        <v>1.1000000000000001</v>
      </c>
      <c r="N119" s="42">
        <f t="shared" si="16"/>
        <v>0</v>
      </c>
    </row>
    <row r="120" spans="1:14" ht="15.75" x14ac:dyDescent="0.2">
      <c r="A120" s="83" t="s">
        <v>330</v>
      </c>
      <c r="B120" s="83" t="s">
        <v>331</v>
      </c>
      <c r="C120" s="87"/>
      <c r="D120" s="59"/>
      <c r="E120" s="85"/>
      <c r="F120" s="132"/>
      <c r="G120" s="72">
        <v>0.5</v>
      </c>
      <c r="H120" s="29">
        <f t="shared" si="12"/>
        <v>0</v>
      </c>
      <c r="I120" s="22"/>
      <c r="J120" s="14">
        <v>4670</v>
      </c>
      <c r="K120" s="35" t="s">
        <v>68</v>
      </c>
      <c r="L120" s="125"/>
      <c r="M120" s="41">
        <v>1.1000000000000001</v>
      </c>
      <c r="N120" s="42">
        <f t="shared" si="16"/>
        <v>0</v>
      </c>
    </row>
    <row r="121" spans="1:14" ht="15.75" x14ac:dyDescent="0.2">
      <c r="A121" s="83" t="s">
        <v>332</v>
      </c>
      <c r="B121" s="83" t="s">
        <v>333</v>
      </c>
      <c r="C121" s="87"/>
      <c r="D121" s="59"/>
      <c r="E121" s="85"/>
      <c r="F121" s="132"/>
      <c r="G121" s="72">
        <v>0.5</v>
      </c>
      <c r="H121" s="29">
        <f t="shared" si="12"/>
        <v>0</v>
      </c>
      <c r="I121" s="22"/>
      <c r="J121" s="36">
        <v>4672</v>
      </c>
      <c r="K121" s="35" t="s">
        <v>193</v>
      </c>
      <c r="L121" s="125"/>
      <c r="M121" s="41">
        <v>1.1000000000000001</v>
      </c>
      <c r="N121" s="42">
        <f t="shared" si="16"/>
        <v>0</v>
      </c>
    </row>
    <row r="122" spans="1:14" ht="15.75" x14ac:dyDescent="0.2">
      <c r="A122" s="83" t="s">
        <v>334</v>
      </c>
      <c r="B122" s="83" t="s">
        <v>335</v>
      </c>
      <c r="C122" s="87"/>
      <c r="D122" s="59"/>
      <c r="E122" s="85"/>
      <c r="F122" s="132"/>
      <c r="G122" s="72">
        <v>0.5</v>
      </c>
      <c r="H122" s="29">
        <f t="shared" si="12"/>
        <v>0</v>
      </c>
      <c r="I122" s="22"/>
      <c r="J122" s="14">
        <v>4680</v>
      </c>
      <c r="K122" s="35" t="s">
        <v>69</v>
      </c>
      <c r="L122" s="125"/>
      <c r="M122" s="41">
        <v>1.1000000000000001</v>
      </c>
      <c r="N122" s="42">
        <f t="shared" si="16"/>
        <v>0</v>
      </c>
    </row>
    <row r="123" spans="1:14" ht="15.75" x14ac:dyDescent="0.2">
      <c r="A123" s="83" t="s">
        <v>336</v>
      </c>
      <c r="B123" s="83" t="s">
        <v>339</v>
      </c>
      <c r="C123" s="87"/>
      <c r="D123" s="59"/>
      <c r="E123" s="85"/>
      <c r="F123" s="132"/>
      <c r="G123" s="72">
        <v>0.5</v>
      </c>
      <c r="H123" s="29">
        <f t="shared" si="12"/>
        <v>0</v>
      </c>
      <c r="I123" s="22"/>
      <c r="J123" s="14">
        <v>4690</v>
      </c>
      <c r="K123" s="35" t="s">
        <v>70</v>
      </c>
      <c r="L123" s="125"/>
      <c r="M123" s="41">
        <v>1.1000000000000001</v>
      </c>
      <c r="N123" s="42">
        <f t="shared" si="16"/>
        <v>0</v>
      </c>
    </row>
    <row r="124" spans="1:14" ht="15.75" customHeight="1" x14ac:dyDescent="0.2">
      <c r="A124" s="166" t="s">
        <v>103</v>
      </c>
      <c r="B124" s="184"/>
      <c r="C124" s="184"/>
      <c r="D124" s="184"/>
      <c r="E124" s="184"/>
      <c r="F124" s="184"/>
      <c r="G124" s="167"/>
      <c r="H124" s="186"/>
      <c r="I124" s="22"/>
      <c r="J124" s="35">
        <v>4695</v>
      </c>
      <c r="K124" s="35" t="s">
        <v>138</v>
      </c>
      <c r="L124" s="125"/>
      <c r="M124" s="41">
        <v>1.1000000000000001</v>
      </c>
      <c r="N124" s="42">
        <f t="shared" si="16"/>
        <v>0</v>
      </c>
    </row>
    <row r="125" spans="1:14" ht="15.75" x14ac:dyDescent="0.2">
      <c r="A125" s="83">
        <v>9241</v>
      </c>
      <c r="B125" s="83" t="s">
        <v>313</v>
      </c>
      <c r="C125" s="87"/>
      <c r="D125" s="59"/>
      <c r="E125" s="85"/>
      <c r="F125" s="132"/>
      <c r="G125" s="72">
        <v>1.35</v>
      </c>
      <c r="H125" s="29">
        <f t="shared" si="12"/>
        <v>0</v>
      </c>
      <c r="I125" s="22"/>
      <c r="J125" s="35">
        <v>4696</v>
      </c>
      <c r="K125" s="35" t="s">
        <v>244</v>
      </c>
      <c r="L125" s="125"/>
      <c r="M125" s="41">
        <v>1.1000000000000001</v>
      </c>
      <c r="N125" s="42">
        <f t="shared" si="16"/>
        <v>0</v>
      </c>
    </row>
    <row r="126" spans="1:14" ht="15.75" x14ac:dyDescent="0.2">
      <c r="A126" s="83">
        <v>9200</v>
      </c>
      <c r="B126" s="83" t="s">
        <v>315</v>
      </c>
      <c r="C126" s="87"/>
      <c r="D126" s="59"/>
      <c r="E126" s="85"/>
      <c r="F126" s="132"/>
      <c r="G126" s="72">
        <v>1.35</v>
      </c>
      <c r="H126" s="29">
        <f t="shared" si="12"/>
        <v>0</v>
      </c>
      <c r="I126" s="22"/>
      <c r="J126" s="35">
        <v>4697</v>
      </c>
      <c r="K126" s="35" t="s">
        <v>427</v>
      </c>
      <c r="L126" s="125"/>
      <c r="M126" s="41">
        <v>1.1000000000000001</v>
      </c>
      <c r="N126" s="42">
        <f t="shared" si="16"/>
        <v>0</v>
      </c>
    </row>
    <row r="127" spans="1:14" ht="15.75" x14ac:dyDescent="0.2">
      <c r="A127" s="61" t="s">
        <v>187</v>
      </c>
      <c r="B127" s="56" t="s">
        <v>100</v>
      </c>
      <c r="C127" s="62"/>
      <c r="D127" s="59"/>
      <c r="E127" s="57"/>
      <c r="F127" s="121"/>
      <c r="G127" s="72">
        <v>1.35</v>
      </c>
      <c r="H127" s="29">
        <f t="shared" si="12"/>
        <v>0</v>
      </c>
      <c r="I127" s="22"/>
      <c r="J127" s="14">
        <v>4700</v>
      </c>
      <c r="K127" s="35" t="s">
        <v>8</v>
      </c>
      <c r="L127" s="125"/>
      <c r="M127" s="41">
        <v>1.1000000000000001</v>
      </c>
      <c r="N127" s="42">
        <f t="shared" si="16"/>
        <v>0</v>
      </c>
    </row>
    <row r="128" spans="1:14" ht="15.75" x14ac:dyDescent="0.2">
      <c r="A128" s="61" t="s">
        <v>316</v>
      </c>
      <c r="B128" s="56" t="s">
        <v>314</v>
      </c>
      <c r="C128" s="62"/>
      <c r="D128" s="59"/>
      <c r="E128" s="57"/>
      <c r="F128" s="121"/>
      <c r="G128" s="72">
        <v>1.35</v>
      </c>
      <c r="H128" s="29">
        <f t="shared" si="12"/>
        <v>0</v>
      </c>
      <c r="I128" s="23"/>
      <c r="J128" s="14">
        <v>4720</v>
      </c>
      <c r="K128" s="35" t="s">
        <v>71</v>
      </c>
      <c r="L128" s="125"/>
      <c r="M128" s="16">
        <v>1.1000000000000001</v>
      </c>
      <c r="N128" s="42">
        <f t="shared" si="16"/>
        <v>0</v>
      </c>
    </row>
    <row r="129" spans="1:14" ht="15.75" customHeight="1" x14ac:dyDescent="0.2">
      <c r="A129" s="61" t="s">
        <v>318</v>
      </c>
      <c r="B129" s="56" t="s">
        <v>317</v>
      </c>
      <c r="C129" s="62"/>
      <c r="D129" s="59"/>
      <c r="E129" s="57"/>
      <c r="F129" s="121"/>
      <c r="G129" s="72">
        <v>1.35</v>
      </c>
      <c r="H129" s="29">
        <f t="shared" si="12"/>
        <v>0</v>
      </c>
      <c r="I129" s="24"/>
      <c r="J129" s="36">
        <v>4725</v>
      </c>
      <c r="K129" s="36" t="s">
        <v>130</v>
      </c>
      <c r="L129" s="125"/>
      <c r="M129" s="41">
        <v>1.1000000000000001</v>
      </c>
      <c r="N129" s="42">
        <f t="shared" si="16"/>
        <v>0</v>
      </c>
    </row>
    <row r="130" spans="1:14" ht="15.75" x14ac:dyDescent="0.2">
      <c r="A130" s="63" t="s">
        <v>156</v>
      </c>
      <c r="B130" s="56" t="s">
        <v>249</v>
      </c>
      <c r="C130" s="64"/>
      <c r="D130" s="59"/>
      <c r="E130" s="57"/>
      <c r="F130" s="121"/>
      <c r="G130" s="72">
        <v>1.35</v>
      </c>
      <c r="H130" s="29">
        <f t="shared" si="12"/>
        <v>0</v>
      </c>
      <c r="I130" s="22"/>
      <c r="J130" s="35">
        <v>4735</v>
      </c>
      <c r="K130" s="35" t="s">
        <v>136</v>
      </c>
      <c r="L130" s="125"/>
      <c r="M130" s="41">
        <v>1.1000000000000001</v>
      </c>
      <c r="N130" s="42">
        <f t="shared" si="16"/>
        <v>0</v>
      </c>
    </row>
    <row r="131" spans="1:14" ht="15.75" x14ac:dyDescent="0.2">
      <c r="A131" s="63" t="s">
        <v>172</v>
      </c>
      <c r="B131" s="56" t="s">
        <v>173</v>
      </c>
      <c r="C131" s="64"/>
      <c r="D131" s="59"/>
      <c r="E131" s="57"/>
      <c r="F131" s="121"/>
      <c r="G131" s="72">
        <v>1.35</v>
      </c>
      <c r="H131" s="29">
        <f t="shared" si="12"/>
        <v>0</v>
      </c>
      <c r="I131" s="22"/>
      <c r="J131" s="14">
        <v>4730</v>
      </c>
      <c r="K131" s="35" t="s">
        <v>72</v>
      </c>
      <c r="L131" s="125"/>
      <c r="M131" s="41">
        <v>1.1000000000000001</v>
      </c>
      <c r="N131" s="42">
        <f t="shared" si="16"/>
        <v>0</v>
      </c>
    </row>
    <row r="132" spans="1:14" ht="15.75" x14ac:dyDescent="0.2">
      <c r="A132" s="61" t="s">
        <v>179</v>
      </c>
      <c r="B132" s="56" t="s">
        <v>180</v>
      </c>
      <c r="C132" s="62"/>
      <c r="D132" s="59"/>
      <c r="E132" s="57"/>
      <c r="F132" s="121"/>
      <c r="G132" s="72">
        <v>1.35</v>
      </c>
      <c r="H132" s="29">
        <f t="shared" si="12"/>
        <v>0</v>
      </c>
      <c r="I132" s="22"/>
      <c r="J132" s="14">
        <v>4740</v>
      </c>
      <c r="K132" s="35" t="s">
        <v>73</v>
      </c>
      <c r="L132" s="125"/>
      <c r="M132" s="41">
        <v>1.1000000000000001</v>
      </c>
      <c r="N132" s="42">
        <f t="shared" si="16"/>
        <v>0</v>
      </c>
    </row>
    <row r="133" spans="1:14" ht="15.75" x14ac:dyDescent="0.2">
      <c r="A133" s="63" t="s">
        <v>157</v>
      </c>
      <c r="B133" s="56" t="s">
        <v>158</v>
      </c>
      <c r="C133" s="64"/>
      <c r="D133" s="59"/>
      <c r="E133" s="57"/>
      <c r="F133" s="121"/>
      <c r="G133" s="72">
        <v>1.35</v>
      </c>
      <c r="H133" s="29">
        <f t="shared" si="12"/>
        <v>0</v>
      </c>
      <c r="I133" s="22"/>
      <c r="J133" s="14" t="s">
        <v>503</v>
      </c>
      <c r="K133" s="35" t="s">
        <v>504</v>
      </c>
      <c r="L133" s="125"/>
      <c r="M133" s="41">
        <v>1.1000000000000001</v>
      </c>
      <c r="N133" s="42">
        <f t="shared" si="16"/>
        <v>0</v>
      </c>
    </row>
    <row r="134" spans="1:14" ht="15.75" x14ac:dyDescent="0.2">
      <c r="A134" s="63" t="s">
        <v>170</v>
      </c>
      <c r="B134" s="56" t="s">
        <v>171</v>
      </c>
      <c r="C134" s="64"/>
      <c r="D134" s="59"/>
      <c r="E134" s="57"/>
      <c r="F134" s="121"/>
      <c r="G134" s="72">
        <v>1.35</v>
      </c>
      <c r="H134" s="29">
        <f t="shared" si="12"/>
        <v>0</v>
      </c>
      <c r="I134" s="22"/>
      <c r="J134" s="14">
        <v>4760</v>
      </c>
      <c r="K134" s="35" t="s">
        <v>75</v>
      </c>
      <c r="L134" s="125"/>
      <c r="M134" s="41">
        <v>1.1000000000000001</v>
      </c>
      <c r="N134" s="42">
        <f t="shared" si="16"/>
        <v>0</v>
      </c>
    </row>
    <row r="135" spans="1:14" ht="15.75" x14ac:dyDescent="0.2">
      <c r="A135" s="61" t="s">
        <v>422</v>
      </c>
      <c r="B135" s="56" t="s">
        <v>423</v>
      </c>
      <c r="C135" s="64"/>
      <c r="D135" s="59"/>
      <c r="E135" s="57"/>
      <c r="F135" s="121"/>
      <c r="G135" s="72">
        <v>1.35</v>
      </c>
      <c r="H135" s="29">
        <f t="shared" si="12"/>
        <v>0</v>
      </c>
      <c r="I135" s="22"/>
      <c r="J135" s="14">
        <v>4750</v>
      </c>
      <c r="K135" s="35" t="s">
        <v>74</v>
      </c>
      <c r="L135" s="125"/>
      <c r="M135" s="41">
        <v>1.1000000000000001</v>
      </c>
      <c r="N135" s="42">
        <f t="shared" si="16"/>
        <v>0</v>
      </c>
    </row>
    <row r="136" spans="1:14" ht="15.75" x14ac:dyDescent="0.2">
      <c r="A136" s="61" t="s">
        <v>168</v>
      </c>
      <c r="B136" s="56" t="s">
        <v>169</v>
      </c>
      <c r="C136" s="62"/>
      <c r="D136" s="59"/>
      <c r="E136" s="57"/>
      <c r="F136" s="121"/>
      <c r="G136" s="72">
        <v>1.35</v>
      </c>
      <c r="H136" s="29">
        <f t="shared" si="12"/>
        <v>0</v>
      </c>
      <c r="I136" s="22"/>
      <c r="J136" s="36">
        <v>4739</v>
      </c>
      <c r="K136" s="35" t="s">
        <v>190</v>
      </c>
      <c r="L136" s="125"/>
      <c r="M136" s="41">
        <v>1.1000000000000001</v>
      </c>
      <c r="N136" s="42">
        <f t="shared" si="16"/>
        <v>0</v>
      </c>
    </row>
    <row r="137" spans="1:14" ht="15.75" x14ac:dyDescent="0.2">
      <c r="A137" s="61" t="s">
        <v>320</v>
      </c>
      <c r="B137" s="56" t="s">
        <v>319</v>
      </c>
      <c r="C137" s="62"/>
      <c r="D137" s="59"/>
      <c r="E137" s="57"/>
      <c r="F137" s="121"/>
      <c r="G137" s="72">
        <v>1.35</v>
      </c>
      <c r="H137" s="29">
        <f t="shared" si="12"/>
        <v>0</v>
      </c>
      <c r="I137" s="22"/>
      <c r="J137" s="36">
        <v>4527</v>
      </c>
      <c r="K137" s="35" t="s">
        <v>348</v>
      </c>
      <c r="L137" s="125"/>
      <c r="M137" s="41">
        <v>1.1000000000000001</v>
      </c>
      <c r="N137" s="42">
        <f t="shared" ref="N137:N138" si="17">L137*M137</f>
        <v>0</v>
      </c>
    </row>
    <row r="138" spans="1:14" ht="15.75" x14ac:dyDescent="0.2">
      <c r="A138" s="61" t="s">
        <v>455</v>
      </c>
      <c r="B138" s="56" t="s">
        <v>462</v>
      </c>
      <c r="C138" s="62"/>
      <c r="D138" s="59"/>
      <c r="E138" s="57"/>
      <c r="F138" s="121"/>
      <c r="G138" s="72">
        <v>1.35</v>
      </c>
      <c r="H138" s="29">
        <f t="shared" si="12"/>
        <v>0</v>
      </c>
      <c r="I138" s="22"/>
      <c r="J138" s="36">
        <v>4765</v>
      </c>
      <c r="K138" s="35" t="s">
        <v>428</v>
      </c>
      <c r="L138" s="125"/>
      <c r="M138" s="41">
        <v>1.1000000000000001</v>
      </c>
      <c r="N138" s="42">
        <f t="shared" si="17"/>
        <v>0</v>
      </c>
    </row>
    <row r="139" spans="1:14" ht="15.75" x14ac:dyDescent="0.2">
      <c r="A139" s="61" t="s">
        <v>456</v>
      </c>
      <c r="B139" s="56" t="s">
        <v>460</v>
      </c>
      <c r="C139" s="62"/>
      <c r="D139" s="59"/>
      <c r="E139" s="57"/>
      <c r="F139" s="121"/>
      <c r="G139" s="72">
        <v>1.35</v>
      </c>
      <c r="H139" s="29">
        <f t="shared" si="12"/>
        <v>0</v>
      </c>
      <c r="I139" s="22"/>
      <c r="J139" s="14">
        <v>4770</v>
      </c>
      <c r="K139" s="35" t="s">
        <v>76</v>
      </c>
      <c r="L139" s="125"/>
      <c r="M139" s="41">
        <v>1.1000000000000001</v>
      </c>
      <c r="N139" s="42">
        <f t="shared" si="16"/>
        <v>0</v>
      </c>
    </row>
    <row r="140" spans="1:14" ht="15.75" x14ac:dyDescent="0.2">
      <c r="A140" s="61" t="s">
        <v>457</v>
      </c>
      <c r="B140" s="56" t="s">
        <v>461</v>
      </c>
      <c r="C140" s="62"/>
      <c r="D140" s="59"/>
      <c r="E140" s="57"/>
      <c r="F140" s="121"/>
      <c r="G140" s="72">
        <v>1.35</v>
      </c>
      <c r="H140" s="29">
        <f t="shared" si="12"/>
        <v>0</v>
      </c>
      <c r="I140" s="22"/>
      <c r="J140" s="14" t="s">
        <v>245</v>
      </c>
      <c r="K140" s="35" t="s">
        <v>246</v>
      </c>
      <c r="L140" s="125"/>
      <c r="M140" s="41">
        <v>1.1000000000000001</v>
      </c>
      <c r="N140" s="42">
        <f t="shared" si="16"/>
        <v>0</v>
      </c>
    </row>
    <row r="141" spans="1:14" ht="15.75" x14ac:dyDescent="0.2">
      <c r="A141" s="61" t="s">
        <v>458</v>
      </c>
      <c r="B141" s="56" t="s">
        <v>463</v>
      </c>
      <c r="C141" s="62"/>
      <c r="D141" s="59"/>
      <c r="E141" s="57"/>
      <c r="F141" s="121"/>
      <c r="G141" s="72">
        <v>1.35</v>
      </c>
      <c r="H141" s="29">
        <f t="shared" si="12"/>
        <v>0</v>
      </c>
      <c r="I141" s="22"/>
      <c r="J141" s="36">
        <v>4741</v>
      </c>
      <c r="K141" s="35" t="s">
        <v>270</v>
      </c>
      <c r="L141" s="125"/>
      <c r="M141" s="16">
        <v>1.1000000000000001</v>
      </c>
      <c r="N141" s="42">
        <f t="shared" si="16"/>
        <v>0</v>
      </c>
    </row>
    <row r="142" spans="1:14" ht="15.75" x14ac:dyDescent="0.2">
      <c r="A142" s="61" t="s">
        <v>459</v>
      </c>
      <c r="B142" s="56" t="s">
        <v>464</v>
      </c>
      <c r="C142" s="62"/>
      <c r="D142" s="59"/>
      <c r="E142" s="57"/>
      <c r="F142" s="121"/>
      <c r="G142" s="72">
        <v>1.35</v>
      </c>
      <c r="H142" s="29">
        <f t="shared" si="12"/>
        <v>0</v>
      </c>
      <c r="I142" s="22"/>
      <c r="J142" s="36">
        <v>4849</v>
      </c>
      <c r="K142" s="35" t="s">
        <v>232</v>
      </c>
      <c r="L142" s="125"/>
      <c r="M142" s="41">
        <v>1.1000000000000001</v>
      </c>
      <c r="N142" s="42">
        <f t="shared" si="16"/>
        <v>0</v>
      </c>
    </row>
    <row r="143" spans="1:14" ht="15.75" x14ac:dyDescent="0.2">
      <c r="A143" s="61" t="s">
        <v>341</v>
      </c>
      <c r="B143" s="56" t="s">
        <v>340</v>
      </c>
      <c r="C143" s="62"/>
      <c r="D143" s="59"/>
      <c r="E143" s="57"/>
      <c r="F143" s="121"/>
      <c r="G143" s="72">
        <v>1.35</v>
      </c>
      <c r="H143" s="29">
        <f t="shared" si="12"/>
        <v>0</v>
      </c>
      <c r="I143" s="22"/>
      <c r="J143" s="36">
        <v>4742</v>
      </c>
      <c r="K143" s="36" t="s">
        <v>146</v>
      </c>
      <c r="L143" s="125"/>
      <c r="M143" s="41">
        <v>1.1000000000000001</v>
      </c>
      <c r="N143" s="42">
        <f t="shared" si="16"/>
        <v>0</v>
      </c>
    </row>
    <row r="144" spans="1:14" ht="15.75" x14ac:dyDescent="0.2">
      <c r="A144" s="63" t="s">
        <v>159</v>
      </c>
      <c r="B144" s="56" t="s">
        <v>160</v>
      </c>
      <c r="C144" s="64"/>
      <c r="D144" s="59"/>
      <c r="E144" s="57"/>
      <c r="F144" s="121"/>
      <c r="G144" s="72">
        <v>1.35</v>
      </c>
      <c r="H144" s="29">
        <f t="shared" si="12"/>
        <v>0</v>
      </c>
      <c r="I144" s="22"/>
      <c r="J144" s="36">
        <v>4795</v>
      </c>
      <c r="K144" s="35" t="s">
        <v>271</v>
      </c>
      <c r="L144" s="125"/>
      <c r="M144" s="41">
        <v>1.1000000000000001</v>
      </c>
      <c r="N144" s="42">
        <f t="shared" si="16"/>
        <v>0</v>
      </c>
    </row>
    <row r="145" spans="1:14" ht="15.75" x14ac:dyDescent="0.2">
      <c r="A145" s="63" t="s">
        <v>166</v>
      </c>
      <c r="B145" s="56" t="s">
        <v>167</v>
      </c>
      <c r="C145" s="64"/>
      <c r="D145" s="59"/>
      <c r="E145" s="57"/>
      <c r="F145" s="121"/>
      <c r="G145" s="72">
        <v>1.35</v>
      </c>
      <c r="H145" s="29">
        <f t="shared" si="12"/>
        <v>0</v>
      </c>
      <c r="I145" s="22"/>
      <c r="J145" s="14" t="s">
        <v>192</v>
      </c>
      <c r="K145" s="35" t="s">
        <v>272</v>
      </c>
      <c r="L145" s="125"/>
      <c r="M145" s="41">
        <v>1.1000000000000001</v>
      </c>
      <c r="N145" s="42">
        <f t="shared" si="16"/>
        <v>0</v>
      </c>
    </row>
    <row r="146" spans="1:14" ht="15.75" x14ac:dyDescent="0.2">
      <c r="A146" s="63" t="s">
        <v>164</v>
      </c>
      <c r="B146" s="56" t="s">
        <v>165</v>
      </c>
      <c r="C146" s="64"/>
      <c r="D146" s="59"/>
      <c r="E146" s="57"/>
      <c r="F146" s="121"/>
      <c r="G146" s="72">
        <v>1.35</v>
      </c>
      <c r="H146" s="29">
        <f t="shared" si="12"/>
        <v>0</v>
      </c>
      <c r="I146" s="22"/>
      <c r="J146" s="14">
        <v>4800</v>
      </c>
      <c r="K146" s="35" t="s">
        <v>77</v>
      </c>
      <c r="L146" s="125"/>
      <c r="M146" s="41">
        <v>1.1000000000000001</v>
      </c>
      <c r="N146" s="42">
        <f t="shared" si="16"/>
        <v>0</v>
      </c>
    </row>
    <row r="147" spans="1:14" ht="15.75" x14ac:dyDescent="0.2">
      <c r="A147" s="61" t="s">
        <v>322</v>
      </c>
      <c r="B147" s="56" t="s">
        <v>321</v>
      </c>
      <c r="C147" s="62"/>
      <c r="D147" s="59"/>
      <c r="E147" s="57"/>
      <c r="F147" s="121"/>
      <c r="G147" s="72">
        <v>1.35</v>
      </c>
      <c r="H147" s="29">
        <f t="shared" si="12"/>
        <v>0</v>
      </c>
      <c r="I147" s="22"/>
      <c r="J147" s="14" t="s">
        <v>492</v>
      </c>
      <c r="K147" s="35" t="s">
        <v>493</v>
      </c>
      <c r="L147" s="125"/>
      <c r="M147" s="41">
        <v>1.1000000000000001</v>
      </c>
      <c r="N147" s="42">
        <f t="shared" si="16"/>
        <v>0</v>
      </c>
    </row>
    <row r="148" spans="1:14" ht="15.75" x14ac:dyDescent="0.2">
      <c r="A148" s="63" t="s">
        <v>162</v>
      </c>
      <c r="B148" s="56" t="s">
        <v>163</v>
      </c>
      <c r="C148" s="64"/>
      <c r="D148" s="59"/>
      <c r="E148" s="57"/>
      <c r="F148" s="121"/>
      <c r="G148" s="72">
        <v>1.35</v>
      </c>
      <c r="H148" s="29">
        <f t="shared" si="12"/>
        <v>0</v>
      </c>
      <c r="I148" s="22"/>
      <c r="J148" s="14" t="s">
        <v>471</v>
      </c>
      <c r="K148" s="35" t="s">
        <v>472</v>
      </c>
      <c r="L148" s="125"/>
      <c r="M148" s="41">
        <v>1.1000000000000001</v>
      </c>
      <c r="N148" s="42">
        <f t="shared" si="16"/>
        <v>0</v>
      </c>
    </row>
    <row r="149" spans="1:14" s="27" customFormat="1" ht="14.25" customHeight="1" x14ac:dyDescent="0.2">
      <c r="A149" s="63" t="s">
        <v>161</v>
      </c>
      <c r="B149" s="56" t="s">
        <v>175</v>
      </c>
      <c r="C149" s="64"/>
      <c r="D149" s="59"/>
      <c r="E149" s="57"/>
      <c r="F149" s="121"/>
      <c r="G149" s="72">
        <v>1.35</v>
      </c>
      <c r="H149" s="29">
        <f t="shared" si="12"/>
        <v>0</v>
      </c>
      <c r="I149" s="22"/>
      <c r="J149" s="14">
        <v>4810</v>
      </c>
      <c r="K149" s="35" t="s">
        <v>78</v>
      </c>
      <c r="L149" s="125"/>
      <c r="M149" s="41">
        <v>1.1000000000000001</v>
      </c>
      <c r="N149" s="42">
        <f t="shared" si="16"/>
        <v>0</v>
      </c>
    </row>
    <row r="150" spans="1:14" ht="15.75" x14ac:dyDescent="0.2">
      <c r="A150" s="63" t="s">
        <v>176</v>
      </c>
      <c r="B150" s="56" t="s">
        <v>174</v>
      </c>
      <c r="C150" s="64"/>
      <c r="D150" s="59"/>
      <c r="E150" s="57"/>
      <c r="F150" s="121"/>
      <c r="G150" s="72">
        <v>1.35</v>
      </c>
      <c r="H150" s="29">
        <f t="shared" si="12"/>
        <v>0</v>
      </c>
      <c r="I150" s="22"/>
      <c r="J150" s="14" t="s">
        <v>220</v>
      </c>
      <c r="K150" s="35" t="s">
        <v>221</v>
      </c>
      <c r="L150" s="125"/>
      <c r="M150" s="41">
        <v>1.1000000000000001</v>
      </c>
      <c r="N150" s="42">
        <f t="shared" si="16"/>
        <v>0</v>
      </c>
    </row>
    <row r="151" spans="1:14" ht="19.5" x14ac:dyDescent="0.2">
      <c r="A151" s="166" t="s">
        <v>31</v>
      </c>
      <c r="B151" s="184"/>
      <c r="C151" s="184"/>
      <c r="D151" s="184"/>
      <c r="E151" s="184"/>
      <c r="F151" s="185"/>
      <c r="G151" s="167"/>
      <c r="H151" s="186"/>
      <c r="I151" s="22"/>
      <c r="J151" s="36">
        <v>4812</v>
      </c>
      <c r="K151" s="36" t="s">
        <v>145</v>
      </c>
      <c r="L151" s="125"/>
      <c r="M151" s="41">
        <v>1.1000000000000001</v>
      </c>
      <c r="N151" s="42">
        <f t="shared" si="16"/>
        <v>0</v>
      </c>
    </row>
    <row r="152" spans="1:14" ht="15.75" x14ac:dyDescent="0.2">
      <c r="A152" s="63">
        <v>4450</v>
      </c>
      <c r="B152" s="56" t="s">
        <v>32</v>
      </c>
      <c r="C152" s="64"/>
      <c r="D152" s="59"/>
      <c r="E152" s="57"/>
      <c r="F152" s="121"/>
      <c r="G152" s="72">
        <v>1.35</v>
      </c>
      <c r="H152" s="29">
        <f t="shared" si="12"/>
        <v>0</v>
      </c>
      <c r="I152" s="22"/>
      <c r="J152" s="36">
        <v>4744</v>
      </c>
      <c r="K152" s="35" t="s">
        <v>498</v>
      </c>
      <c r="L152" s="125"/>
      <c r="M152" s="41">
        <v>1.1000000000000001</v>
      </c>
      <c r="N152" s="42">
        <f t="shared" si="16"/>
        <v>0</v>
      </c>
    </row>
    <row r="153" spans="1:14" ht="15.75" x14ac:dyDescent="0.2">
      <c r="A153" s="63">
        <v>4370</v>
      </c>
      <c r="B153" s="56" t="s">
        <v>33</v>
      </c>
      <c r="C153" s="64"/>
      <c r="D153" s="59"/>
      <c r="E153" s="57"/>
      <c r="F153" s="121"/>
      <c r="G153" s="72">
        <v>1.35</v>
      </c>
      <c r="H153" s="29">
        <f t="shared" si="12"/>
        <v>0</v>
      </c>
      <c r="I153" s="22"/>
      <c r="J153" s="14">
        <v>4743</v>
      </c>
      <c r="K153" s="35" t="s">
        <v>79</v>
      </c>
      <c r="L153" s="125"/>
      <c r="M153" s="41">
        <v>1.1000000000000001</v>
      </c>
      <c r="N153" s="42">
        <f t="shared" si="16"/>
        <v>0</v>
      </c>
    </row>
    <row r="154" spans="1:14" ht="16.5" customHeight="1" x14ac:dyDescent="0.2">
      <c r="A154" s="63">
        <v>4405</v>
      </c>
      <c r="B154" s="56" t="s">
        <v>34</v>
      </c>
      <c r="C154" s="64"/>
      <c r="D154" s="59"/>
      <c r="E154" s="57"/>
      <c r="F154" s="121"/>
      <c r="G154" s="72">
        <v>1.35</v>
      </c>
      <c r="H154" s="29">
        <f t="shared" si="12"/>
        <v>0</v>
      </c>
      <c r="I154" s="24"/>
      <c r="J154" s="14">
        <v>4745</v>
      </c>
      <c r="K154" s="35" t="s">
        <v>80</v>
      </c>
      <c r="L154" s="125"/>
      <c r="M154" s="41">
        <v>1.1000000000000001</v>
      </c>
      <c r="N154" s="42">
        <f t="shared" si="16"/>
        <v>0</v>
      </c>
    </row>
    <row r="155" spans="1:14" ht="15.75" x14ac:dyDescent="0.2">
      <c r="A155" s="61" t="s">
        <v>342</v>
      </c>
      <c r="B155" s="56" t="s">
        <v>343</v>
      </c>
      <c r="C155" s="62"/>
      <c r="D155" s="77"/>
      <c r="E155" s="57"/>
      <c r="F155" s="121"/>
      <c r="G155" s="72">
        <v>1.35</v>
      </c>
      <c r="H155" s="29">
        <f t="shared" si="12"/>
        <v>0</v>
      </c>
      <c r="I155" s="22"/>
      <c r="J155" s="14" t="s">
        <v>247</v>
      </c>
      <c r="K155" s="35" t="s">
        <v>248</v>
      </c>
      <c r="L155" s="125"/>
      <c r="M155" s="41">
        <v>1.1000000000000001</v>
      </c>
      <c r="N155" s="42">
        <f t="shared" si="16"/>
        <v>0</v>
      </c>
    </row>
    <row r="156" spans="1:14" ht="15.75" x14ac:dyDescent="0.2">
      <c r="A156" s="63">
        <v>4415</v>
      </c>
      <c r="B156" s="56" t="s">
        <v>35</v>
      </c>
      <c r="C156" s="64"/>
      <c r="D156" s="59"/>
      <c r="E156" s="57"/>
      <c r="F156" s="121"/>
      <c r="G156" s="72">
        <v>1.35</v>
      </c>
      <c r="H156" s="29">
        <f t="shared" si="12"/>
        <v>0</v>
      </c>
      <c r="I156" s="22"/>
      <c r="J156" s="14">
        <v>4747</v>
      </c>
      <c r="K156" s="35" t="s">
        <v>99</v>
      </c>
      <c r="L156" s="125"/>
      <c r="M156" s="16">
        <v>1.1000000000000001</v>
      </c>
      <c r="N156" s="42">
        <f t="shared" si="16"/>
        <v>0</v>
      </c>
    </row>
    <row r="157" spans="1:14" ht="15.75" x14ac:dyDescent="0.2">
      <c r="A157" s="63">
        <v>4420</v>
      </c>
      <c r="B157" s="56" t="s">
        <v>36</v>
      </c>
      <c r="C157" s="64"/>
      <c r="D157" s="59"/>
      <c r="E157" s="57"/>
      <c r="F157" s="121"/>
      <c r="G157" s="72">
        <v>1.35</v>
      </c>
      <c r="H157" s="29">
        <f t="shared" si="12"/>
        <v>0</v>
      </c>
      <c r="I157" s="22"/>
      <c r="J157" s="14" t="s">
        <v>294</v>
      </c>
      <c r="K157" s="35" t="s">
        <v>295</v>
      </c>
      <c r="L157" s="125"/>
      <c r="M157" s="41">
        <v>1.1000000000000001</v>
      </c>
      <c r="N157" s="42">
        <f t="shared" si="16"/>
        <v>0</v>
      </c>
    </row>
    <row r="158" spans="1:14" ht="15.75" x14ac:dyDescent="0.2">
      <c r="A158" s="63">
        <v>4375</v>
      </c>
      <c r="B158" s="56" t="s">
        <v>100</v>
      </c>
      <c r="C158" s="64"/>
      <c r="D158" s="59"/>
      <c r="E158" s="57"/>
      <c r="F158" s="121"/>
      <c r="G158" s="72">
        <v>1.35</v>
      </c>
      <c r="H158" s="29">
        <f t="shared" si="12"/>
        <v>0</v>
      </c>
      <c r="I158" s="22"/>
      <c r="J158" s="14" t="s">
        <v>191</v>
      </c>
      <c r="K158" s="35" t="s">
        <v>241</v>
      </c>
      <c r="L158" s="125"/>
      <c r="M158" s="41">
        <v>1.1000000000000001</v>
      </c>
      <c r="N158" s="42">
        <f t="shared" si="16"/>
        <v>0</v>
      </c>
    </row>
    <row r="159" spans="1:14" ht="15.75" x14ac:dyDescent="0.2">
      <c r="A159" s="63">
        <v>4470</v>
      </c>
      <c r="B159" s="56" t="s">
        <v>250</v>
      </c>
      <c r="C159" s="64"/>
      <c r="D159" s="59"/>
      <c r="E159" s="57"/>
      <c r="F159" s="121"/>
      <c r="G159" s="72">
        <v>1.35</v>
      </c>
      <c r="H159" s="29">
        <f t="shared" ref="H159:H197" si="18">F159*G159</f>
        <v>0</v>
      </c>
      <c r="I159" s="22"/>
      <c r="J159" s="14" t="s">
        <v>441</v>
      </c>
      <c r="K159" s="35" t="s">
        <v>442</v>
      </c>
      <c r="L159" s="125"/>
      <c r="M159" s="41">
        <v>1.1000000000000001</v>
      </c>
      <c r="N159" s="42">
        <f t="shared" si="16"/>
        <v>0</v>
      </c>
    </row>
    <row r="160" spans="1:14" ht="15.75" x14ac:dyDescent="0.2">
      <c r="A160" s="61" t="s">
        <v>254</v>
      </c>
      <c r="B160" s="56" t="s">
        <v>37</v>
      </c>
      <c r="C160" s="62"/>
      <c r="D160" s="59"/>
      <c r="E160" s="88"/>
      <c r="F160" s="133"/>
      <c r="G160" s="72">
        <v>1.35</v>
      </c>
      <c r="H160" s="29">
        <f t="shared" si="18"/>
        <v>0</v>
      </c>
      <c r="I160" s="22"/>
      <c r="J160" s="14" t="s">
        <v>181</v>
      </c>
      <c r="K160" s="35" t="s">
        <v>182</v>
      </c>
      <c r="L160" s="125"/>
      <c r="M160" s="41">
        <v>1.1000000000000001</v>
      </c>
      <c r="N160" s="42">
        <f t="shared" si="16"/>
        <v>0</v>
      </c>
    </row>
    <row r="161" spans="1:14" ht="15.75" x14ac:dyDescent="0.2">
      <c r="A161" s="61" t="s">
        <v>255</v>
      </c>
      <c r="B161" s="56" t="s">
        <v>46</v>
      </c>
      <c r="C161" s="62"/>
      <c r="D161" s="59"/>
      <c r="E161" s="57"/>
      <c r="F161" s="121"/>
      <c r="G161" s="72">
        <v>1.35</v>
      </c>
      <c r="H161" s="29">
        <f t="shared" si="18"/>
        <v>0</v>
      </c>
      <c r="I161" s="22"/>
      <c r="J161" s="36">
        <v>4828</v>
      </c>
      <c r="K161" s="36" t="s">
        <v>144</v>
      </c>
      <c r="L161" s="125"/>
      <c r="M161" s="41">
        <v>1.1000000000000001</v>
      </c>
      <c r="N161" s="42">
        <f t="shared" si="16"/>
        <v>0</v>
      </c>
    </row>
    <row r="162" spans="1:14" ht="15.75" x14ac:dyDescent="0.2">
      <c r="A162" s="61" t="s">
        <v>256</v>
      </c>
      <c r="B162" s="56" t="s">
        <v>38</v>
      </c>
      <c r="C162" s="62"/>
      <c r="D162" s="59"/>
      <c r="E162" s="57"/>
      <c r="F162" s="121"/>
      <c r="G162" s="72">
        <v>1.35</v>
      </c>
      <c r="H162" s="29">
        <f t="shared" si="18"/>
        <v>0</v>
      </c>
      <c r="I162" s="22"/>
      <c r="J162" s="36">
        <v>4830</v>
      </c>
      <c r="K162" s="35" t="s">
        <v>230</v>
      </c>
      <c r="L162" s="125"/>
      <c r="M162" s="41">
        <v>1.1000000000000001</v>
      </c>
      <c r="N162" s="42">
        <f t="shared" si="16"/>
        <v>0</v>
      </c>
    </row>
    <row r="163" spans="1:14" ht="15.75" x14ac:dyDescent="0.2">
      <c r="A163" s="61" t="s">
        <v>257</v>
      </c>
      <c r="B163" s="56" t="s">
        <v>47</v>
      </c>
      <c r="C163" s="62"/>
      <c r="D163" s="59"/>
      <c r="E163" s="57"/>
      <c r="F163" s="121"/>
      <c r="G163" s="72">
        <v>1.35</v>
      </c>
      <c r="H163" s="29">
        <f t="shared" si="18"/>
        <v>0</v>
      </c>
      <c r="I163" s="22"/>
      <c r="J163" s="14">
        <v>4748</v>
      </c>
      <c r="K163" s="35" t="s">
        <v>81</v>
      </c>
      <c r="L163" s="125"/>
      <c r="M163" s="41">
        <v>1.1000000000000001</v>
      </c>
      <c r="N163" s="42">
        <f t="shared" si="16"/>
        <v>0</v>
      </c>
    </row>
    <row r="164" spans="1:14" ht="15.75" x14ac:dyDescent="0.2">
      <c r="A164" s="61" t="s">
        <v>258</v>
      </c>
      <c r="B164" s="56" t="s">
        <v>252</v>
      </c>
      <c r="C164" s="62"/>
      <c r="D164" s="59"/>
      <c r="E164" s="57"/>
      <c r="F164" s="121"/>
      <c r="G164" s="72">
        <v>1.35</v>
      </c>
      <c r="H164" s="29">
        <f t="shared" si="18"/>
        <v>0</v>
      </c>
      <c r="I164" s="22"/>
      <c r="J164" s="14">
        <v>4820</v>
      </c>
      <c r="K164" s="35" t="s">
        <v>82</v>
      </c>
      <c r="L164" s="125"/>
      <c r="M164" s="41">
        <v>1.1000000000000001</v>
      </c>
      <c r="N164" s="42">
        <f t="shared" si="16"/>
        <v>0</v>
      </c>
    </row>
    <row r="165" spans="1:14" ht="15.75" x14ac:dyDescent="0.2">
      <c r="A165" s="61" t="s">
        <v>494</v>
      </c>
      <c r="B165" s="104" t="s">
        <v>495</v>
      </c>
      <c r="C165" s="62"/>
      <c r="D165" s="59"/>
      <c r="E165" s="57"/>
      <c r="F165" s="121"/>
      <c r="G165" s="72">
        <v>1.35</v>
      </c>
      <c r="H165" s="29">
        <f t="shared" si="18"/>
        <v>0</v>
      </c>
      <c r="I165" s="19"/>
      <c r="J165" s="14">
        <v>4821</v>
      </c>
      <c r="K165" s="35" t="s">
        <v>83</v>
      </c>
      <c r="L165" s="125"/>
      <c r="M165" s="41">
        <v>1.1000000000000001</v>
      </c>
      <c r="N165" s="42">
        <f t="shared" si="16"/>
        <v>0</v>
      </c>
    </row>
    <row r="166" spans="1:14" ht="15.75" x14ac:dyDescent="0.2">
      <c r="A166" s="61" t="s">
        <v>469</v>
      </c>
      <c r="B166" s="94" t="s">
        <v>470</v>
      </c>
      <c r="C166" s="62"/>
      <c r="D166" s="59"/>
      <c r="E166" s="57"/>
      <c r="F166" s="121"/>
      <c r="G166" s="72">
        <v>1.35</v>
      </c>
      <c r="H166" s="29">
        <f t="shared" si="18"/>
        <v>0</v>
      </c>
      <c r="I166" s="19"/>
      <c r="J166" s="14">
        <v>4822</v>
      </c>
      <c r="K166" s="35" t="s">
        <v>84</v>
      </c>
      <c r="L166" s="125"/>
      <c r="M166" s="41">
        <v>1.1000000000000001</v>
      </c>
      <c r="N166" s="42">
        <f t="shared" si="16"/>
        <v>0</v>
      </c>
    </row>
    <row r="167" spans="1:14" ht="15.75" x14ac:dyDescent="0.2">
      <c r="A167" s="61" t="s">
        <v>177</v>
      </c>
      <c r="B167" s="56" t="s">
        <v>178</v>
      </c>
      <c r="C167" s="62"/>
      <c r="D167" s="59"/>
      <c r="E167" s="57"/>
      <c r="F167" s="121"/>
      <c r="G167" s="72">
        <v>1.35</v>
      </c>
      <c r="H167" s="29">
        <f t="shared" si="18"/>
        <v>0</v>
      </c>
      <c r="I167" s="19"/>
      <c r="J167" s="14">
        <v>4823</v>
      </c>
      <c r="K167" s="35" t="s">
        <v>85</v>
      </c>
      <c r="L167" s="125"/>
      <c r="M167" s="41">
        <v>1.1000000000000001</v>
      </c>
      <c r="N167" s="42">
        <f t="shared" si="16"/>
        <v>0</v>
      </c>
    </row>
    <row r="168" spans="1:14" ht="15.75" x14ac:dyDescent="0.2">
      <c r="A168" s="61" t="s">
        <v>259</v>
      </c>
      <c r="B168" s="56" t="s">
        <v>39</v>
      </c>
      <c r="C168" s="62"/>
      <c r="D168" s="59"/>
      <c r="E168" s="57"/>
      <c r="F168" s="121"/>
      <c r="G168" s="72">
        <v>1.35</v>
      </c>
      <c r="H168" s="29">
        <f t="shared" si="18"/>
        <v>0</v>
      </c>
      <c r="I168" s="19"/>
      <c r="J168" s="14">
        <v>4840</v>
      </c>
      <c r="K168" s="35" t="s">
        <v>86</v>
      </c>
      <c r="L168" s="125"/>
      <c r="M168" s="16">
        <v>1.1000000000000001</v>
      </c>
      <c r="N168" s="42">
        <f t="shared" si="16"/>
        <v>0</v>
      </c>
    </row>
    <row r="169" spans="1:14" ht="15.75" x14ac:dyDescent="0.2">
      <c r="A169" s="61" t="s">
        <v>260</v>
      </c>
      <c r="B169" s="56" t="s">
        <v>40</v>
      </c>
      <c r="C169" s="62"/>
      <c r="D169" s="59"/>
      <c r="E169" s="57"/>
      <c r="F169" s="121"/>
      <c r="G169" s="72">
        <v>1.35</v>
      </c>
      <c r="H169" s="29">
        <f t="shared" si="18"/>
        <v>0</v>
      </c>
      <c r="I169" s="28"/>
      <c r="J169" s="14">
        <v>4850</v>
      </c>
      <c r="K169" s="35" t="s">
        <v>87</v>
      </c>
      <c r="L169" s="125"/>
      <c r="M169" s="41">
        <v>1.1000000000000001</v>
      </c>
      <c r="N169" s="42">
        <f t="shared" si="16"/>
        <v>0</v>
      </c>
    </row>
    <row r="170" spans="1:14" ht="15.75" x14ac:dyDescent="0.2">
      <c r="A170" s="61" t="s">
        <v>261</v>
      </c>
      <c r="B170" s="56" t="s">
        <v>48</v>
      </c>
      <c r="C170" s="62"/>
      <c r="D170" s="59"/>
      <c r="E170" s="57"/>
      <c r="F170" s="121"/>
      <c r="G170" s="72">
        <v>1.35</v>
      </c>
      <c r="H170" s="29">
        <f t="shared" si="18"/>
        <v>0</v>
      </c>
      <c r="J170" s="14" t="s">
        <v>443</v>
      </c>
      <c r="K170" s="35" t="s">
        <v>444</v>
      </c>
      <c r="L170" s="125"/>
      <c r="M170" s="41">
        <v>1.1000000000000001</v>
      </c>
      <c r="N170" s="42">
        <f t="shared" si="16"/>
        <v>0</v>
      </c>
    </row>
    <row r="171" spans="1:14" ht="15.75" x14ac:dyDescent="0.2">
      <c r="A171" s="61" t="s">
        <v>262</v>
      </c>
      <c r="B171" s="56" t="s">
        <v>253</v>
      </c>
      <c r="C171" s="62"/>
      <c r="D171" s="59"/>
      <c r="E171" s="57"/>
      <c r="F171" s="121"/>
      <c r="G171" s="72">
        <v>1.35</v>
      </c>
      <c r="H171" s="29">
        <f t="shared" si="18"/>
        <v>0</v>
      </c>
      <c r="J171" s="14">
        <v>4860</v>
      </c>
      <c r="K171" s="35" t="s">
        <v>88</v>
      </c>
      <c r="L171" s="125"/>
      <c r="M171" s="41">
        <v>1.1000000000000001</v>
      </c>
      <c r="N171" s="42">
        <f t="shared" si="16"/>
        <v>0</v>
      </c>
    </row>
    <row r="172" spans="1:14" ht="15.75" x14ac:dyDescent="0.2">
      <c r="A172" s="61" t="s">
        <v>240</v>
      </c>
      <c r="B172" s="56" t="s">
        <v>251</v>
      </c>
      <c r="C172" s="62"/>
      <c r="D172" s="59"/>
      <c r="E172" s="57"/>
      <c r="F172" s="121"/>
      <c r="G172" s="72">
        <v>1.35</v>
      </c>
      <c r="H172" s="29">
        <f t="shared" si="18"/>
        <v>0</v>
      </c>
      <c r="J172" s="36">
        <v>4862</v>
      </c>
      <c r="K172" s="35" t="s">
        <v>234</v>
      </c>
      <c r="L172" s="125"/>
      <c r="M172" s="41">
        <v>1.1000000000000001</v>
      </c>
      <c r="N172" s="42">
        <f t="shared" si="16"/>
        <v>0</v>
      </c>
    </row>
    <row r="173" spans="1:14" ht="15.75" x14ac:dyDescent="0.2">
      <c r="A173" s="61" t="s">
        <v>263</v>
      </c>
      <c r="B173" s="73" t="s">
        <v>41</v>
      </c>
      <c r="C173" s="74"/>
      <c r="D173" s="75"/>
      <c r="E173" s="76"/>
      <c r="F173" s="121"/>
      <c r="G173" s="72">
        <v>1.35</v>
      </c>
      <c r="H173" s="29">
        <f t="shared" si="18"/>
        <v>0</v>
      </c>
      <c r="J173" s="36">
        <v>4885</v>
      </c>
      <c r="K173" s="35" t="s">
        <v>239</v>
      </c>
      <c r="L173" s="125"/>
      <c r="M173" s="41">
        <v>1.1000000000000001</v>
      </c>
      <c r="N173" s="42">
        <f t="shared" si="16"/>
        <v>0</v>
      </c>
    </row>
    <row r="174" spans="1:14" ht="15.75" x14ac:dyDescent="0.2">
      <c r="A174" s="61" t="s">
        <v>344</v>
      </c>
      <c r="B174" s="56" t="s">
        <v>345</v>
      </c>
      <c r="C174" s="62"/>
      <c r="D174" s="59"/>
      <c r="E174" s="57"/>
      <c r="F174" s="121"/>
      <c r="G174" s="72">
        <v>1.35</v>
      </c>
      <c r="H174" s="29">
        <f t="shared" si="18"/>
        <v>0</v>
      </c>
      <c r="J174" s="36">
        <v>4886</v>
      </c>
      <c r="K174" s="35" t="s">
        <v>438</v>
      </c>
      <c r="L174" s="125"/>
      <c r="M174" s="41">
        <v>1.1000000000000001</v>
      </c>
      <c r="N174" s="42">
        <f t="shared" si="16"/>
        <v>0</v>
      </c>
    </row>
    <row r="175" spans="1:14" ht="15.75" x14ac:dyDescent="0.2">
      <c r="A175" s="61" t="s">
        <v>264</v>
      </c>
      <c r="B175" s="56" t="s">
        <v>42</v>
      </c>
      <c r="C175" s="62"/>
      <c r="D175" s="59"/>
      <c r="E175" s="57"/>
      <c r="F175" s="121"/>
      <c r="G175" s="72">
        <v>1.35</v>
      </c>
      <c r="H175" s="29">
        <f t="shared" si="18"/>
        <v>0</v>
      </c>
      <c r="J175" s="36">
        <v>4887</v>
      </c>
      <c r="K175" s="35" t="s">
        <v>235</v>
      </c>
      <c r="L175" s="125"/>
      <c r="M175" s="41">
        <v>1.1000000000000001</v>
      </c>
      <c r="N175" s="42">
        <f t="shared" si="16"/>
        <v>0</v>
      </c>
    </row>
    <row r="176" spans="1:14" ht="15.75" x14ac:dyDescent="0.2">
      <c r="A176" s="61" t="s">
        <v>265</v>
      </c>
      <c r="B176" s="56" t="s">
        <v>43</v>
      </c>
      <c r="C176" s="62"/>
      <c r="D176" s="59"/>
      <c r="E176" s="57"/>
      <c r="F176" s="121"/>
      <c r="G176" s="72">
        <v>1.35</v>
      </c>
      <c r="H176" s="29">
        <f t="shared" si="18"/>
        <v>0</v>
      </c>
      <c r="J176" s="14">
        <v>4890</v>
      </c>
      <c r="K176" s="35" t="s">
        <v>89</v>
      </c>
      <c r="L176" s="125"/>
      <c r="M176" s="41">
        <v>1.1000000000000001</v>
      </c>
      <c r="N176" s="42">
        <f t="shared" si="16"/>
        <v>0</v>
      </c>
    </row>
    <row r="177" spans="1:14" ht="15.75" x14ac:dyDescent="0.2">
      <c r="A177" s="61" t="s">
        <v>266</v>
      </c>
      <c r="B177" s="56" t="s">
        <v>44</v>
      </c>
      <c r="C177" s="62"/>
      <c r="D177" s="59"/>
      <c r="E177" s="57"/>
      <c r="F177" s="121"/>
      <c r="G177" s="72">
        <v>1.35</v>
      </c>
      <c r="H177" s="29">
        <f t="shared" si="18"/>
        <v>0</v>
      </c>
      <c r="J177" s="14">
        <v>4895</v>
      </c>
      <c r="K177" s="35" t="s">
        <v>12</v>
      </c>
      <c r="L177" s="125"/>
      <c r="M177" s="41">
        <v>1.1000000000000001</v>
      </c>
      <c r="N177" s="42">
        <f t="shared" si="16"/>
        <v>0</v>
      </c>
    </row>
    <row r="178" spans="1:14" ht="15.75" x14ac:dyDescent="0.2">
      <c r="A178" s="61" t="s">
        <v>346</v>
      </c>
      <c r="B178" s="56" t="s">
        <v>347</v>
      </c>
      <c r="C178" s="62"/>
      <c r="D178" s="59"/>
      <c r="E178" s="57"/>
      <c r="F178" s="121"/>
      <c r="G178" s="72">
        <v>1.35</v>
      </c>
      <c r="H178" s="29">
        <f t="shared" si="18"/>
        <v>0</v>
      </c>
      <c r="J178" s="14">
        <v>4910</v>
      </c>
      <c r="K178" s="35" t="s">
        <v>90</v>
      </c>
      <c r="L178" s="125"/>
      <c r="M178" s="41">
        <v>1.1000000000000001</v>
      </c>
      <c r="N178" s="42">
        <f t="shared" ref="N178:N197" si="19">L178*M178</f>
        <v>0</v>
      </c>
    </row>
    <row r="179" spans="1:14" ht="15.75" x14ac:dyDescent="0.2">
      <c r="A179" s="61" t="s">
        <v>475</v>
      </c>
      <c r="B179" s="95" t="s">
        <v>476</v>
      </c>
      <c r="C179" s="62"/>
      <c r="D179" s="59"/>
      <c r="E179" s="57"/>
      <c r="F179" s="121"/>
      <c r="G179" s="72">
        <v>1.35</v>
      </c>
      <c r="H179" s="29">
        <f t="shared" si="18"/>
        <v>0</v>
      </c>
      <c r="J179" s="14">
        <v>4920</v>
      </c>
      <c r="K179" s="35" t="s">
        <v>91</v>
      </c>
      <c r="L179" s="125"/>
      <c r="M179" s="41">
        <v>1.1000000000000001</v>
      </c>
      <c r="N179" s="42">
        <f t="shared" si="19"/>
        <v>0</v>
      </c>
    </row>
    <row r="180" spans="1:14" ht="15.75" x14ac:dyDescent="0.2">
      <c r="A180" s="61" t="s">
        <v>267</v>
      </c>
      <c r="B180" s="56" t="s">
        <v>45</v>
      </c>
      <c r="C180" s="62"/>
      <c r="D180" s="59"/>
      <c r="E180" s="57"/>
      <c r="F180" s="121"/>
      <c r="G180" s="72">
        <v>1.35</v>
      </c>
      <c r="H180" s="29">
        <f t="shared" si="18"/>
        <v>0</v>
      </c>
      <c r="J180" s="14" t="s">
        <v>429</v>
      </c>
      <c r="K180" s="35" t="s">
        <v>430</v>
      </c>
      <c r="L180" s="125"/>
      <c r="M180" s="16">
        <v>1.1000000000000001</v>
      </c>
      <c r="N180" s="42">
        <f t="shared" si="19"/>
        <v>0</v>
      </c>
    </row>
    <row r="181" spans="1:14" ht="19.5" x14ac:dyDescent="0.4">
      <c r="A181" s="146" t="s">
        <v>49</v>
      </c>
      <c r="B181" s="136"/>
      <c r="C181" s="136"/>
      <c r="D181" s="136"/>
      <c r="E181" s="136"/>
      <c r="F181" s="147"/>
      <c r="G181" s="147"/>
      <c r="H181" s="148"/>
      <c r="J181" s="14">
        <v>4930</v>
      </c>
      <c r="K181" s="35" t="s">
        <v>92</v>
      </c>
      <c r="L181" s="125"/>
      <c r="M181" s="41">
        <v>1.1000000000000001</v>
      </c>
      <c r="N181" s="42">
        <f t="shared" si="19"/>
        <v>0</v>
      </c>
    </row>
    <row r="182" spans="1:14" ht="15.75" x14ac:dyDescent="0.2">
      <c r="A182" s="61" t="s">
        <v>236</v>
      </c>
      <c r="B182" s="56" t="s">
        <v>237</v>
      </c>
      <c r="C182" s="62"/>
      <c r="D182" s="59"/>
      <c r="E182" s="57"/>
      <c r="F182" s="121"/>
      <c r="G182" s="41">
        <v>1.1000000000000001</v>
      </c>
      <c r="H182" s="29">
        <f t="shared" si="18"/>
        <v>0</v>
      </c>
      <c r="J182" s="14" t="s">
        <v>194</v>
      </c>
      <c r="K182" s="35" t="s">
        <v>273</v>
      </c>
      <c r="L182" s="125"/>
      <c r="M182" s="41">
        <v>1.1000000000000001</v>
      </c>
      <c r="N182" s="42">
        <f t="shared" si="19"/>
        <v>0</v>
      </c>
    </row>
    <row r="183" spans="1:14" ht="15.75" x14ac:dyDescent="0.2">
      <c r="A183" s="61" t="s">
        <v>507</v>
      </c>
      <c r="B183" s="104" t="s">
        <v>508</v>
      </c>
      <c r="C183" s="62"/>
      <c r="D183" s="59"/>
      <c r="E183" s="57"/>
      <c r="F183" s="121"/>
      <c r="G183" s="41">
        <v>1.1000000000000001</v>
      </c>
      <c r="H183" s="29">
        <f t="shared" si="18"/>
        <v>0</v>
      </c>
      <c r="J183" s="14" t="s">
        <v>431</v>
      </c>
      <c r="K183" s="35" t="s">
        <v>432</v>
      </c>
      <c r="L183" s="125"/>
      <c r="M183" s="41">
        <v>1.1000000000000001</v>
      </c>
      <c r="N183" s="42">
        <f t="shared" si="19"/>
        <v>0</v>
      </c>
    </row>
    <row r="184" spans="1:14" ht="15.75" x14ac:dyDescent="0.2">
      <c r="A184" s="61" t="s">
        <v>424</v>
      </c>
      <c r="B184" s="56" t="s">
        <v>425</v>
      </c>
      <c r="C184" s="62"/>
      <c r="D184" s="59"/>
      <c r="E184" s="57"/>
      <c r="F184" s="121"/>
      <c r="G184" s="41">
        <v>1.1000000000000001</v>
      </c>
      <c r="H184" s="29">
        <f t="shared" si="18"/>
        <v>0</v>
      </c>
      <c r="J184" s="35">
        <v>4935</v>
      </c>
      <c r="K184" s="35" t="s">
        <v>137</v>
      </c>
      <c r="L184" s="125"/>
      <c r="M184" s="41">
        <v>1.1000000000000001</v>
      </c>
      <c r="N184" s="42">
        <f t="shared" si="19"/>
        <v>0</v>
      </c>
    </row>
    <row r="185" spans="1:14" ht="15.75" x14ac:dyDescent="0.2">
      <c r="A185" s="61">
        <v>4500</v>
      </c>
      <c r="B185" s="56" t="s">
        <v>50</v>
      </c>
      <c r="C185" s="62"/>
      <c r="D185" s="59"/>
      <c r="E185" s="57"/>
      <c r="F185" s="121"/>
      <c r="G185" s="41">
        <v>1.1000000000000001</v>
      </c>
      <c r="H185" s="29">
        <f t="shared" si="18"/>
        <v>0</v>
      </c>
      <c r="J185" s="14">
        <v>4940</v>
      </c>
      <c r="K185" s="35" t="s">
        <v>93</v>
      </c>
      <c r="L185" s="125"/>
      <c r="M185" s="41">
        <v>1.1000000000000001</v>
      </c>
      <c r="N185" s="42">
        <f t="shared" si="19"/>
        <v>0</v>
      </c>
    </row>
    <row r="186" spans="1:14" ht="15.75" x14ac:dyDescent="0.2">
      <c r="A186" s="61">
        <v>4510</v>
      </c>
      <c r="B186" s="56" t="s">
        <v>51</v>
      </c>
      <c r="C186" s="62"/>
      <c r="D186" s="59"/>
      <c r="E186" s="57"/>
      <c r="F186" s="121"/>
      <c r="G186" s="41">
        <v>1.1000000000000001</v>
      </c>
      <c r="H186" s="29">
        <f t="shared" si="18"/>
        <v>0</v>
      </c>
      <c r="J186" s="14">
        <v>4950</v>
      </c>
      <c r="K186" s="35" t="s">
        <v>94</v>
      </c>
      <c r="L186" s="125"/>
      <c r="M186" s="41">
        <v>1.1000000000000001</v>
      </c>
      <c r="N186" s="42">
        <f t="shared" si="19"/>
        <v>0</v>
      </c>
    </row>
    <row r="187" spans="1:14" ht="15.75" x14ac:dyDescent="0.2">
      <c r="A187" s="61" t="s">
        <v>222</v>
      </c>
      <c r="B187" s="56" t="s">
        <v>223</v>
      </c>
      <c r="C187" s="62"/>
      <c r="D187" s="59"/>
      <c r="E187" s="57"/>
      <c r="F187" s="121"/>
      <c r="G187" s="41">
        <v>1.1000000000000001</v>
      </c>
      <c r="H187" s="29">
        <f t="shared" si="18"/>
        <v>0</v>
      </c>
      <c r="J187" s="36">
        <v>4861</v>
      </c>
      <c r="K187" s="35" t="s">
        <v>274</v>
      </c>
      <c r="L187" s="125"/>
      <c r="M187" s="41">
        <v>1.1000000000000001</v>
      </c>
      <c r="N187" s="42">
        <f t="shared" si="19"/>
        <v>0</v>
      </c>
    </row>
    <row r="188" spans="1:14" ht="15.75" x14ac:dyDescent="0.2">
      <c r="A188" s="61">
        <v>4520</v>
      </c>
      <c r="B188" s="56" t="s">
        <v>52</v>
      </c>
      <c r="C188" s="62"/>
      <c r="D188" s="59"/>
      <c r="E188" s="57"/>
      <c r="F188" s="121"/>
      <c r="G188" s="41">
        <v>1.1000000000000001</v>
      </c>
      <c r="H188" s="29">
        <f t="shared" si="18"/>
        <v>0</v>
      </c>
      <c r="J188" s="36">
        <v>4952</v>
      </c>
      <c r="K188" s="35" t="s">
        <v>482</v>
      </c>
      <c r="L188" s="125"/>
      <c r="M188" s="41">
        <v>1.1000000000000001</v>
      </c>
      <c r="N188" s="42">
        <f t="shared" si="19"/>
        <v>0</v>
      </c>
    </row>
    <row r="189" spans="1:14" ht="15.75" x14ac:dyDescent="0.2">
      <c r="A189" s="61">
        <v>4525</v>
      </c>
      <c r="B189" s="56" t="s">
        <v>242</v>
      </c>
      <c r="C189" s="62"/>
      <c r="D189" s="59"/>
      <c r="E189" s="57"/>
      <c r="F189" s="121"/>
      <c r="G189" s="41">
        <v>1.1000000000000001</v>
      </c>
      <c r="H189" s="29">
        <f t="shared" si="18"/>
        <v>0</v>
      </c>
      <c r="J189" s="14">
        <v>4955</v>
      </c>
      <c r="K189" s="35" t="s">
        <v>11</v>
      </c>
      <c r="L189" s="125"/>
      <c r="M189" s="41">
        <v>1.1000000000000001</v>
      </c>
      <c r="N189" s="42">
        <f t="shared" si="19"/>
        <v>0</v>
      </c>
    </row>
    <row r="190" spans="1:14" ht="15.75" x14ac:dyDescent="0.2">
      <c r="A190" s="61">
        <v>4530</v>
      </c>
      <c r="B190" s="56" t="s">
        <v>53</v>
      </c>
      <c r="C190" s="62"/>
      <c r="D190" s="59"/>
      <c r="E190" s="57"/>
      <c r="F190" s="121"/>
      <c r="G190" s="41">
        <v>1.1000000000000001</v>
      </c>
      <c r="H190" s="29">
        <f t="shared" si="18"/>
        <v>0</v>
      </c>
      <c r="J190" s="14" t="s">
        <v>505</v>
      </c>
      <c r="K190" s="35" t="s">
        <v>506</v>
      </c>
      <c r="L190" s="125"/>
      <c r="M190" s="41">
        <v>1.1000000000000001</v>
      </c>
      <c r="N190" s="42">
        <f t="shared" si="19"/>
        <v>0</v>
      </c>
    </row>
    <row r="191" spans="1:14" ht="15.75" x14ac:dyDescent="0.2">
      <c r="A191" s="61">
        <v>4532</v>
      </c>
      <c r="B191" s="56" t="s">
        <v>54</v>
      </c>
      <c r="C191" s="62"/>
      <c r="D191" s="59"/>
      <c r="E191" s="57"/>
      <c r="F191" s="121"/>
      <c r="G191" s="41">
        <v>1.1000000000000001</v>
      </c>
      <c r="H191" s="29">
        <f t="shared" si="18"/>
        <v>0</v>
      </c>
      <c r="J191" s="36">
        <v>4957</v>
      </c>
      <c r="K191" s="36" t="s">
        <v>131</v>
      </c>
      <c r="L191" s="125"/>
      <c r="M191" s="41">
        <v>1.1000000000000001</v>
      </c>
      <c r="N191" s="42">
        <f t="shared" si="19"/>
        <v>0</v>
      </c>
    </row>
    <row r="192" spans="1:14" ht="15.75" x14ac:dyDescent="0.2">
      <c r="A192" s="61" t="s">
        <v>188</v>
      </c>
      <c r="B192" s="56" t="s">
        <v>189</v>
      </c>
      <c r="C192" s="62"/>
      <c r="D192" s="59"/>
      <c r="E192" s="57"/>
      <c r="F192" s="121"/>
      <c r="G192" s="41">
        <v>1.1000000000000001</v>
      </c>
      <c r="H192" s="29">
        <f t="shared" si="18"/>
        <v>0</v>
      </c>
      <c r="J192" s="14">
        <v>4960</v>
      </c>
      <c r="K192" s="35" t="s">
        <v>10</v>
      </c>
      <c r="L192" s="125"/>
      <c r="M192" s="41">
        <v>1.1000000000000001</v>
      </c>
      <c r="N192" s="42">
        <f t="shared" si="19"/>
        <v>0</v>
      </c>
    </row>
    <row r="193" spans="1:14" ht="15.75" x14ac:dyDescent="0.2">
      <c r="A193" s="61" t="s">
        <v>473</v>
      </c>
      <c r="B193" s="56" t="s">
        <v>474</v>
      </c>
      <c r="C193" s="62"/>
      <c r="D193" s="59"/>
      <c r="E193" s="57"/>
      <c r="F193" s="125"/>
      <c r="G193" s="72">
        <v>1.1000000000000001</v>
      </c>
      <c r="H193" s="29">
        <f t="shared" si="18"/>
        <v>0</v>
      </c>
      <c r="J193" s="14">
        <v>4970</v>
      </c>
      <c r="K193" s="35" t="s">
        <v>95</v>
      </c>
      <c r="L193" s="125"/>
      <c r="M193" s="41">
        <v>1.1000000000000001</v>
      </c>
      <c r="N193" s="42">
        <f t="shared" si="19"/>
        <v>0</v>
      </c>
    </row>
    <row r="194" spans="1:14" ht="15.75" x14ac:dyDescent="0.25">
      <c r="A194" s="92">
        <v>4539</v>
      </c>
      <c r="B194" s="172" t="s">
        <v>231</v>
      </c>
      <c r="C194" s="173"/>
      <c r="D194" s="173"/>
      <c r="E194" s="174"/>
      <c r="F194" s="127"/>
      <c r="G194" s="115">
        <v>1.1000000000000001</v>
      </c>
      <c r="H194" s="16">
        <f t="shared" si="18"/>
        <v>0</v>
      </c>
      <c r="J194" s="14" t="s">
        <v>224</v>
      </c>
      <c r="K194" s="35" t="s">
        <v>163</v>
      </c>
      <c r="L194" s="125"/>
      <c r="M194" s="16">
        <v>1.1000000000000001</v>
      </c>
      <c r="N194" s="42">
        <f t="shared" si="19"/>
        <v>0</v>
      </c>
    </row>
    <row r="195" spans="1:14" ht="19.5" x14ac:dyDescent="0.4">
      <c r="A195" s="107">
        <v>4780</v>
      </c>
      <c r="B195" s="107" t="s">
        <v>55</v>
      </c>
      <c r="C195" s="109"/>
      <c r="D195" s="110"/>
      <c r="E195" s="111"/>
      <c r="F195" s="134"/>
      <c r="G195" s="108">
        <v>1.1000000000000001</v>
      </c>
      <c r="H195" s="5">
        <f t="shared" si="18"/>
        <v>0</v>
      </c>
      <c r="J195" s="36">
        <v>4985</v>
      </c>
      <c r="K195" s="36" t="s">
        <v>132</v>
      </c>
      <c r="L195" s="125"/>
      <c r="M195" s="41">
        <v>1.1000000000000001</v>
      </c>
      <c r="N195" s="42">
        <f t="shared" si="19"/>
        <v>0</v>
      </c>
    </row>
    <row r="196" spans="1:14" ht="15.75" x14ac:dyDescent="0.25">
      <c r="A196" s="58">
        <v>4534</v>
      </c>
      <c r="B196" s="104" t="s">
        <v>134</v>
      </c>
      <c r="C196" s="112"/>
      <c r="D196" s="113"/>
      <c r="E196" s="114"/>
      <c r="F196" s="134"/>
      <c r="G196" s="108">
        <v>1.1000000000000001</v>
      </c>
      <c r="H196" s="5">
        <f t="shared" si="18"/>
        <v>0</v>
      </c>
      <c r="J196" s="36">
        <v>4990</v>
      </c>
      <c r="K196" s="35" t="s">
        <v>96</v>
      </c>
      <c r="L196" s="125"/>
      <c r="M196" s="41">
        <v>1.1000000000000001</v>
      </c>
      <c r="N196" s="42">
        <f t="shared" si="19"/>
        <v>0</v>
      </c>
    </row>
    <row r="197" spans="1:14" ht="15.75" x14ac:dyDescent="0.2">
      <c r="A197" s="58">
        <v>4535</v>
      </c>
      <c r="B197" s="104" t="s">
        <v>128</v>
      </c>
      <c r="C197" s="112"/>
      <c r="D197" s="113"/>
      <c r="E197" s="114"/>
      <c r="F197" s="135"/>
      <c r="G197" s="108">
        <v>1.1000000000000001</v>
      </c>
      <c r="H197" s="106">
        <f t="shared" si="18"/>
        <v>0</v>
      </c>
      <c r="J197" s="14" t="s">
        <v>499</v>
      </c>
      <c r="K197" s="35" t="s">
        <v>500</v>
      </c>
      <c r="L197" s="125"/>
      <c r="M197" s="41">
        <v>1.1000000000000001</v>
      </c>
      <c r="N197" s="42">
        <f t="shared" si="19"/>
        <v>0</v>
      </c>
    </row>
    <row r="198" spans="1:14" ht="15.75" x14ac:dyDescent="0.25">
      <c r="J198" s="25"/>
      <c r="K198" s="3" t="s">
        <v>228</v>
      </c>
      <c r="L198" s="178">
        <f>SUM(H21:H24,H26:H35,H37:H50,H52:H54,H57:H69,H71:H82,N22:N27,N29:N34,N36:N41,N43:N54,N56:N67,N69:N82,N84:N86,N88,H91:H101,H103:H116,H118:H123,H125:H150,H152:H180,H182:H197,N91:N197,H84:H87)</f>
        <v>0</v>
      </c>
      <c r="M198" s="179"/>
      <c r="N198" s="180"/>
    </row>
    <row r="199" spans="1:14" ht="15.75" x14ac:dyDescent="0.25">
      <c r="J199" s="25"/>
      <c r="K199" s="3" t="s">
        <v>435</v>
      </c>
      <c r="L199" s="181">
        <f>L198*0.0875</f>
        <v>0</v>
      </c>
      <c r="M199" s="182"/>
      <c r="N199" s="183"/>
    </row>
    <row r="200" spans="1:14" ht="15.75" x14ac:dyDescent="0.25">
      <c r="J200" s="25"/>
      <c r="K200" s="3" t="s">
        <v>229</v>
      </c>
      <c r="L200" s="175">
        <f>L199+L198</f>
        <v>0</v>
      </c>
      <c r="M200" s="176"/>
      <c r="N200" s="177"/>
    </row>
    <row r="205" spans="1:14" x14ac:dyDescent="0.2">
      <c r="J205"/>
      <c r="M205"/>
    </row>
    <row r="206" spans="1:14" x14ac:dyDescent="0.2">
      <c r="J206"/>
      <c r="M206"/>
    </row>
    <row r="207" spans="1:14" x14ac:dyDescent="0.2">
      <c r="J207"/>
      <c r="M207"/>
    </row>
  </sheetData>
  <sheetProtection algorithmName="SHA-512" hashValue="6Sv5gr7QwPfSmNsu4ZaCSxurrC7jI/NGazT6dx9SBK3XN81+PKBk3QA9rbXDzzO0JvOR1s3+LkMfMy0DNvT9LA==" saltValue="zOOpFfGtuwZFch8p+6VTgw==" spinCount="100000" sheet="1"/>
  <protectedRanges>
    <protectedRange sqref="D3:G5 D7:D13 E21:F24 E26:F35 L29:L34 L36:L41 C46 L43:L54 E37:E45 E47:E50 L22:L27 F37:F50 C72:C82 P82 O85 L69:L82 E52:F60 O83 F84:F88" name="front page"/>
    <protectedRange sqref="J14 H8:I10 L14 H11" name="check box"/>
    <protectedRange sqref="L93:L108 L110:L197 E185:F192" name="Adv. Awards" securityDescriptor="O:WDG:WDD:(A;;CC;;;S-1-5-21-847064618-1543912336-1824134154-1215)"/>
    <protectedRange sqref="E152:F159 E161:F180" name="EB Chips"/>
    <protectedRange sqref="E127:F150" name="LL Stars"/>
    <protectedRange sqref="E103:F117" name="Misc"/>
    <protectedRange sqref="E91:F96" name="books and manuals"/>
  </protectedRanges>
  <mergeCells count="43">
    <mergeCell ref="J87:N87"/>
    <mergeCell ref="B71:E71"/>
    <mergeCell ref="J68:N68"/>
    <mergeCell ref="A181:H181"/>
    <mergeCell ref="A151:H151"/>
    <mergeCell ref="A124:H124"/>
    <mergeCell ref="A102:H102"/>
    <mergeCell ref="A90:H90"/>
    <mergeCell ref="A117:H117"/>
    <mergeCell ref="B115:E115"/>
    <mergeCell ref="J83:N83"/>
    <mergeCell ref="A70:H70"/>
    <mergeCell ref="A83:H83"/>
    <mergeCell ref="B84:E84"/>
    <mergeCell ref="B85:E85"/>
    <mergeCell ref="B86:E86"/>
    <mergeCell ref="B87:E87"/>
    <mergeCell ref="B194:E194"/>
    <mergeCell ref="L200:N200"/>
    <mergeCell ref="J90:N90"/>
    <mergeCell ref="L198:N198"/>
    <mergeCell ref="L199:N199"/>
    <mergeCell ref="J55:N55"/>
    <mergeCell ref="J28:N28"/>
    <mergeCell ref="A51:H51"/>
    <mergeCell ref="A36:H36"/>
    <mergeCell ref="J35:N35"/>
    <mergeCell ref="J42:N42"/>
    <mergeCell ref="A1:M1"/>
    <mergeCell ref="H6:I8"/>
    <mergeCell ref="J21:N21"/>
    <mergeCell ref="K11:M12"/>
    <mergeCell ref="B19:D19"/>
    <mergeCell ref="A20:H20"/>
    <mergeCell ref="B3:G3"/>
    <mergeCell ref="B4:G5"/>
    <mergeCell ref="B6:G7"/>
    <mergeCell ref="B8:G9"/>
    <mergeCell ref="B13:G13"/>
    <mergeCell ref="B12:G12"/>
    <mergeCell ref="A55:H55"/>
    <mergeCell ref="B10:G11"/>
    <mergeCell ref="A25:H25"/>
  </mergeCells>
  <phoneticPr fontId="0" type="noConversion"/>
  <printOptions horizontalCentered="1"/>
  <pageMargins left="0.5" right="0.5" top="0.5" bottom="0.5" header="0.5" footer="0.5"/>
  <pageSetup scale="40" fitToWidth="2" fitToHeight="2" orientation="portrait" r:id="rId1"/>
  <headerFooter alignWithMargins="0"/>
  <rowBreaks count="2" manualBreakCount="2">
    <brk id="88" max="13" man="1"/>
    <brk id="203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ADV Supplies</vt:lpstr>
      <vt:lpstr>'ADV Supplies'!Print_Area</vt:lpstr>
    </vt:vector>
  </TitlesOfParts>
  <Company>SECC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Page</dc:creator>
  <cp:lastModifiedBy>Judi Jeffreys</cp:lastModifiedBy>
  <cp:lastPrinted>2019-06-13T19:15:22Z</cp:lastPrinted>
  <dcterms:created xsi:type="dcterms:W3CDTF">2002-07-24T19:03:00Z</dcterms:created>
  <dcterms:modified xsi:type="dcterms:W3CDTF">2022-10-19T19:56:01Z</dcterms:modified>
</cp:coreProperties>
</file>