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fileSharing readOnlyRecommended="1"/>
  <workbookPr codeName="ThisWorkbook"/>
  <mc:AlternateContent xmlns:mc="http://schemas.openxmlformats.org/markup-compatibility/2006">
    <mc:Choice Requires="x15">
      <x15ac:absPath xmlns:x15ac="http://schemas.microsoft.com/office/spreadsheetml/2010/11/ac" url="L:\Pathfinder\"/>
    </mc:Choice>
  </mc:AlternateContent>
  <xr:revisionPtr revIDLastSave="0" documentId="13_ncr:1_{22CF5019-E0B3-48EE-91C9-227E5FB93583}" xr6:coauthVersionLast="47" xr6:coauthVersionMax="47" xr10:uidLastSave="{00000000-0000-0000-0000-000000000000}"/>
  <workbookProtection workbookAlgorithmName="SHA-512" workbookHashValue="mEhh4157BGcNt1jHKHdET384OPSNAmb+csi+wkI61ztsdUKmZMA+VYrp7JS2+T5/SVv6jCwVQuNdagb87f0jOg==" workbookSaltValue="+Xy1LGN2lTvrP63pLUgrGg==" workbookSpinCount="100000" lockStructure="1"/>
  <bookViews>
    <workbookView xWindow="270" yWindow="90" windowWidth="17520" windowHeight="20850" xr2:uid="{00000000-000D-0000-FFFF-FFFF00000000}"/>
  </bookViews>
  <sheets>
    <sheet name="PF Supplies" sheetId="1" r:id="rId1"/>
  </sheets>
  <definedNames>
    <definedName name="_xlnm.Print_Area" localSheetId="0">'PF Supplies'!$A$1:$N$390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70" i="1" l="1"/>
  <c r="N128" i="1" l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59" i="1"/>
  <c r="N93" i="1"/>
  <c r="N90" i="1"/>
  <c r="N91" i="1"/>
  <c r="N92" i="1"/>
  <c r="N89" i="1"/>
  <c r="N110" i="1"/>
  <c r="N22" i="1"/>
  <c r="E389" i="1"/>
  <c r="E390" i="1"/>
  <c r="E388" i="1"/>
  <c r="E387" i="1"/>
  <c r="E261" i="1"/>
  <c r="N353" i="1"/>
  <c r="N267" i="1"/>
  <c r="N351" i="1"/>
  <c r="N312" i="1"/>
  <c r="E373" i="1"/>
  <c r="N306" i="1"/>
  <c r="E241" i="1"/>
  <c r="N123" i="1"/>
  <c r="E153" i="1" l="1"/>
  <c r="E311" i="1" l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55" i="1" l="1"/>
  <c r="E348" i="1" l="1"/>
  <c r="N386" i="1"/>
  <c r="N296" i="1"/>
  <c r="E252" i="1"/>
  <c r="N205" i="1"/>
  <c r="E48" i="1" l="1"/>
  <c r="E47" i="1"/>
  <c r="E46" i="1"/>
  <c r="E45" i="1"/>
  <c r="E44" i="1"/>
  <c r="N21" i="1" l="1"/>
  <c r="N20" i="1"/>
  <c r="N19" i="1"/>
  <c r="N18" i="1"/>
  <c r="E362" i="1" l="1"/>
  <c r="N119" i="1"/>
  <c r="N175" i="1" l="1"/>
  <c r="N352" i="1" l="1"/>
  <c r="E386" i="1"/>
  <c r="E385" i="1"/>
  <c r="E256" i="1"/>
  <c r="N118" i="1"/>
  <c r="N261" i="1" l="1"/>
  <c r="E307" i="1"/>
  <c r="E268" i="1"/>
  <c r="N29" i="1" l="1"/>
  <c r="N147" i="1" l="1"/>
  <c r="E349" i="1" l="1"/>
  <c r="N354" i="1" l="1"/>
  <c r="N348" i="1"/>
  <c r="E382" i="1" l="1"/>
  <c r="N289" i="1"/>
  <c r="E343" i="1"/>
  <c r="N206" i="1"/>
  <c r="N99" i="1"/>
  <c r="N166" i="1"/>
  <c r="N256" i="1" l="1"/>
  <c r="E255" i="1"/>
  <c r="E350" i="1" l="1"/>
  <c r="E351" i="1"/>
  <c r="E352" i="1"/>
  <c r="E353" i="1"/>
  <c r="E354" i="1"/>
  <c r="E355" i="1"/>
  <c r="E356" i="1"/>
  <c r="E357" i="1"/>
  <c r="N350" i="1"/>
  <c r="N355" i="1"/>
  <c r="N356" i="1"/>
  <c r="N357" i="1"/>
  <c r="N358" i="1"/>
  <c r="N359" i="1"/>
  <c r="N360" i="1"/>
  <c r="N367" i="1"/>
  <c r="N79" i="1" l="1"/>
  <c r="N78" i="1"/>
  <c r="N230" i="1" l="1"/>
  <c r="E254" i="1"/>
  <c r="N98" i="1" l="1"/>
  <c r="N97" i="1"/>
  <c r="N96" i="1" l="1"/>
  <c r="N372" i="1" l="1"/>
  <c r="N371" i="1"/>
  <c r="N178" i="1" l="1"/>
  <c r="N40" i="1" l="1"/>
  <c r="E120" i="1" l="1"/>
  <c r="E121" i="1"/>
  <c r="E122" i="1"/>
  <c r="E123" i="1"/>
  <c r="E124" i="1"/>
  <c r="E134" i="1"/>
  <c r="E135" i="1"/>
  <c r="E136" i="1"/>
  <c r="E137" i="1"/>
  <c r="E138" i="1"/>
  <c r="E148" i="1"/>
  <c r="E149" i="1"/>
  <c r="E150" i="1"/>
  <c r="E151" i="1"/>
  <c r="E106" i="1"/>
  <c r="E108" i="1"/>
  <c r="E95" i="1"/>
  <c r="E92" i="1"/>
  <c r="N59" i="1" l="1"/>
  <c r="N57" i="1"/>
  <c r="E342" i="1"/>
  <c r="E341" i="1"/>
  <c r="E340" i="1"/>
  <c r="E339" i="1"/>
  <c r="E338" i="1"/>
  <c r="E337" i="1"/>
  <c r="E336" i="1"/>
  <c r="E335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E253" i="1"/>
  <c r="E251" i="1"/>
  <c r="E250" i="1"/>
  <c r="E249" i="1"/>
  <c r="E248" i="1"/>
  <c r="E244" i="1"/>
  <c r="E245" i="1"/>
  <c r="E246" i="1"/>
  <c r="E247" i="1"/>
  <c r="E374" i="1"/>
  <c r="E193" i="1"/>
  <c r="E190" i="1"/>
  <c r="E198" i="1"/>
  <c r="E186" i="1"/>
  <c r="N112" i="1" l="1"/>
  <c r="N186" i="1" l="1"/>
  <c r="N185" i="1"/>
  <c r="N184" i="1"/>
  <c r="N183" i="1"/>
  <c r="E360" i="1" l="1"/>
  <c r="E359" i="1"/>
  <c r="E358" i="1"/>
  <c r="N269" i="1"/>
  <c r="N268" i="1"/>
  <c r="N266" i="1"/>
  <c r="N265" i="1"/>
  <c r="N264" i="1"/>
  <c r="N263" i="1"/>
  <c r="N262" i="1"/>
  <c r="E271" i="1"/>
  <c r="E270" i="1"/>
  <c r="E269" i="1"/>
  <c r="E267" i="1"/>
  <c r="E266" i="1"/>
  <c r="E265" i="1"/>
  <c r="E264" i="1"/>
  <c r="E263" i="1"/>
  <c r="E262" i="1"/>
  <c r="N182" i="1"/>
  <c r="N181" i="1"/>
  <c r="N180" i="1"/>
  <c r="N179" i="1"/>
  <c r="N177" i="1"/>
  <c r="N176" i="1"/>
  <c r="E61" i="1"/>
  <c r="E75" i="1"/>
  <c r="E74" i="1"/>
  <c r="E72" i="1"/>
  <c r="E73" i="1"/>
  <c r="E71" i="1"/>
  <c r="E70" i="1"/>
  <c r="E69" i="1"/>
  <c r="E68" i="1"/>
  <c r="N127" i="1"/>
  <c r="N126" i="1"/>
  <c r="N125" i="1"/>
  <c r="N58" i="1" l="1"/>
  <c r="N44" i="1"/>
  <c r="N364" i="1" l="1"/>
  <c r="N34" i="1" l="1"/>
  <c r="N35" i="1"/>
  <c r="N36" i="1"/>
  <c r="N37" i="1"/>
  <c r="N368" i="1"/>
  <c r="N366" i="1"/>
  <c r="E383" i="1"/>
  <c r="E306" i="1"/>
  <c r="E285" i="1"/>
  <c r="E277" i="1"/>
  <c r="N199" i="1"/>
  <c r="E227" i="1"/>
  <c r="E221" i="1"/>
  <c r="E203" i="1"/>
  <c r="N95" i="1"/>
  <c r="N28" i="1"/>
  <c r="N33" i="1"/>
  <c r="N134" i="1"/>
  <c r="E18" i="1"/>
  <c r="E19" i="1"/>
  <c r="E20" i="1"/>
  <c r="E21" i="1"/>
  <c r="E22" i="1"/>
  <c r="E23" i="1"/>
  <c r="E25" i="1"/>
  <c r="E26" i="1"/>
  <c r="E27" i="1"/>
  <c r="E28" i="1"/>
  <c r="E29" i="1"/>
  <c r="E31" i="1"/>
  <c r="E32" i="1"/>
  <c r="E33" i="1"/>
  <c r="E34" i="1"/>
  <c r="E36" i="1"/>
  <c r="E37" i="1"/>
  <c r="E38" i="1"/>
  <c r="E39" i="1"/>
  <c r="E40" i="1"/>
  <c r="E41" i="1"/>
  <c r="E42" i="1"/>
  <c r="E50" i="1"/>
  <c r="E51" i="1"/>
  <c r="E52" i="1"/>
  <c r="E54" i="1"/>
  <c r="E55" i="1"/>
  <c r="E56" i="1"/>
  <c r="E57" i="1"/>
  <c r="E58" i="1"/>
  <c r="E59" i="1"/>
  <c r="E60" i="1"/>
  <c r="E62" i="1"/>
  <c r="E63" i="1"/>
  <c r="E64" i="1"/>
  <c r="E65" i="1"/>
  <c r="E66" i="1"/>
  <c r="E67" i="1"/>
  <c r="E77" i="1"/>
  <c r="E78" i="1"/>
  <c r="E79" i="1"/>
  <c r="E80" i="1"/>
  <c r="E81" i="1"/>
  <c r="E82" i="1"/>
  <c r="E83" i="1"/>
  <c r="E84" i="1"/>
  <c r="E85" i="1"/>
  <c r="N23" i="1"/>
  <c r="N24" i="1"/>
  <c r="N25" i="1"/>
  <c r="N26" i="1"/>
  <c r="N27" i="1"/>
  <c r="N30" i="1"/>
  <c r="N31" i="1"/>
  <c r="N32" i="1"/>
  <c r="N38" i="1"/>
  <c r="N39" i="1"/>
  <c r="N41" i="1"/>
  <c r="N42" i="1"/>
  <c r="N43" i="1"/>
  <c r="N45" i="1"/>
  <c r="N47" i="1"/>
  <c r="N48" i="1"/>
  <c r="N49" i="1"/>
  <c r="N50" i="1"/>
  <c r="N51" i="1"/>
  <c r="N52" i="1"/>
  <c r="N53" i="1"/>
  <c r="N54" i="1"/>
  <c r="N56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E89" i="1"/>
  <c r="E90" i="1"/>
  <c r="E91" i="1"/>
  <c r="E93" i="1"/>
  <c r="E94" i="1"/>
  <c r="E96" i="1"/>
  <c r="E97" i="1"/>
  <c r="E98" i="1"/>
  <c r="E99" i="1"/>
  <c r="E100" i="1"/>
  <c r="E101" i="1"/>
  <c r="E103" i="1"/>
  <c r="E104" i="1"/>
  <c r="E105" i="1"/>
  <c r="E107" i="1"/>
  <c r="E109" i="1"/>
  <c r="E110" i="1"/>
  <c r="E111" i="1"/>
  <c r="E112" i="1"/>
  <c r="E113" i="1"/>
  <c r="E114" i="1"/>
  <c r="E115" i="1"/>
  <c r="E117" i="1"/>
  <c r="E118" i="1"/>
  <c r="E119" i="1"/>
  <c r="E125" i="1"/>
  <c r="E126" i="1"/>
  <c r="E127" i="1"/>
  <c r="E128" i="1"/>
  <c r="E129" i="1"/>
  <c r="E131" i="1"/>
  <c r="E132" i="1"/>
  <c r="E133" i="1"/>
  <c r="E139" i="1"/>
  <c r="E140" i="1"/>
  <c r="E141" i="1"/>
  <c r="E142" i="1"/>
  <c r="E143" i="1"/>
  <c r="E145" i="1"/>
  <c r="E146" i="1"/>
  <c r="E147" i="1"/>
  <c r="E152" i="1"/>
  <c r="E154" i="1"/>
  <c r="E155" i="1"/>
  <c r="E156" i="1"/>
  <c r="E157" i="1"/>
  <c r="N94" i="1"/>
  <c r="N100" i="1"/>
  <c r="N101" i="1"/>
  <c r="N102" i="1"/>
  <c r="N103" i="1"/>
  <c r="N104" i="1"/>
  <c r="N105" i="1"/>
  <c r="N106" i="1"/>
  <c r="N109" i="1"/>
  <c r="N111" i="1"/>
  <c r="N113" i="1"/>
  <c r="N114" i="1"/>
  <c r="N115" i="1"/>
  <c r="N116" i="1"/>
  <c r="N117" i="1"/>
  <c r="N120" i="1"/>
  <c r="N121" i="1"/>
  <c r="N122" i="1"/>
  <c r="N124" i="1"/>
  <c r="N135" i="1"/>
  <c r="N136" i="1"/>
  <c r="N137" i="1"/>
  <c r="N138" i="1"/>
  <c r="N139" i="1"/>
  <c r="N142" i="1"/>
  <c r="N143" i="1"/>
  <c r="N144" i="1"/>
  <c r="N145" i="1"/>
  <c r="N146" i="1"/>
  <c r="N148" i="1"/>
  <c r="N149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E175" i="1"/>
  <c r="E176" i="1"/>
  <c r="E178" i="1"/>
  <c r="E179" i="1"/>
  <c r="E180" i="1"/>
  <c r="E181" i="1"/>
  <c r="E183" i="1"/>
  <c r="E184" i="1"/>
  <c r="E185" i="1"/>
  <c r="E187" i="1"/>
  <c r="E188" i="1"/>
  <c r="E189" i="1"/>
  <c r="E191" i="1"/>
  <c r="E192" i="1"/>
  <c r="E194" i="1"/>
  <c r="E195" i="1"/>
  <c r="E196" i="1"/>
  <c r="E197" i="1"/>
  <c r="E200" i="1"/>
  <c r="E201" i="1"/>
  <c r="E202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2" i="1"/>
  <c r="E223" i="1"/>
  <c r="E224" i="1"/>
  <c r="E225" i="1"/>
  <c r="E226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2" i="1"/>
  <c r="E243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200" i="1"/>
  <c r="N201" i="1"/>
  <c r="N202" i="1"/>
  <c r="N203" i="1"/>
  <c r="N204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E272" i="1"/>
  <c r="E273" i="1"/>
  <c r="E274" i="1"/>
  <c r="E275" i="1"/>
  <c r="E276" i="1"/>
  <c r="E278" i="1"/>
  <c r="E279" i="1"/>
  <c r="E280" i="1"/>
  <c r="E281" i="1"/>
  <c r="E282" i="1"/>
  <c r="E283" i="1"/>
  <c r="E284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8" i="1"/>
  <c r="E309" i="1"/>
  <c r="E310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90" i="1"/>
  <c r="N291" i="1"/>
  <c r="N292" i="1"/>
  <c r="N293" i="1"/>
  <c r="N294" i="1"/>
  <c r="N295" i="1"/>
  <c r="N297" i="1"/>
  <c r="N298" i="1"/>
  <c r="N299" i="1"/>
  <c r="N300" i="1"/>
  <c r="N301" i="1"/>
  <c r="N302" i="1"/>
  <c r="N303" i="1"/>
  <c r="N304" i="1"/>
  <c r="N305" i="1"/>
  <c r="N307" i="1"/>
  <c r="N308" i="1"/>
  <c r="N309" i="1"/>
  <c r="N310" i="1"/>
  <c r="N311" i="1"/>
  <c r="E361" i="1"/>
  <c r="E363" i="1"/>
  <c r="E364" i="1"/>
  <c r="E365" i="1"/>
  <c r="E366" i="1"/>
  <c r="E367" i="1"/>
  <c r="E368" i="1"/>
  <c r="E369" i="1"/>
  <c r="E370" i="1"/>
  <c r="E371" i="1"/>
  <c r="E372" i="1"/>
  <c r="E375" i="1"/>
  <c r="E376" i="1"/>
  <c r="E377" i="1"/>
  <c r="E378" i="1"/>
  <c r="E379" i="1"/>
  <c r="E380" i="1"/>
  <c r="E381" i="1"/>
  <c r="E384" i="1"/>
  <c r="N349" i="1"/>
  <c r="N361" i="1"/>
  <c r="N362" i="1"/>
  <c r="N363" i="1"/>
  <c r="N365" i="1"/>
  <c r="N369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7" i="1"/>
  <c r="L388" i="1" l="1"/>
  <c r="L389" i="1" s="1"/>
  <c r="L390" i="1" s="1"/>
</calcChain>
</file>

<file path=xl/sharedStrings.xml><?xml version="1.0" encoding="utf-8"?>
<sst xmlns="http://schemas.openxmlformats.org/spreadsheetml/2006/main" count="959" uniqueCount="821">
  <si>
    <t>DATE:</t>
  </si>
  <si>
    <t>EMAIL:</t>
  </si>
  <si>
    <t>PHONE:</t>
  </si>
  <si>
    <t>ITEM</t>
  </si>
  <si>
    <t>QTY</t>
  </si>
  <si>
    <t>PRICE</t>
  </si>
  <si>
    <t>Small Adult</t>
  </si>
  <si>
    <t>Medium Adult</t>
  </si>
  <si>
    <t>Large Adult</t>
  </si>
  <si>
    <t>X-Large Adult</t>
  </si>
  <si>
    <t>STAFF SHIRTS</t>
  </si>
  <si>
    <t>2X-Large Adult</t>
  </si>
  <si>
    <t>TEEN T-SHIRTS</t>
  </si>
  <si>
    <t>3X-Large Adult</t>
  </si>
  <si>
    <t>4X-Large Adult</t>
  </si>
  <si>
    <t>UNIFORM SUPPLIES</t>
  </si>
  <si>
    <t>PF Evangelism Patch</t>
  </si>
  <si>
    <t>MASTER GUIDE</t>
  </si>
  <si>
    <t>Combo Chevron</t>
  </si>
  <si>
    <t>Crest</t>
  </si>
  <si>
    <t>Name Strip</t>
  </si>
  <si>
    <t>Pin</t>
  </si>
  <si>
    <t>Slide</t>
  </si>
  <si>
    <t>Baptismal Pins</t>
  </si>
  <si>
    <t>Captain Pins</t>
  </si>
  <si>
    <t>Scribe Pins</t>
  </si>
  <si>
    <t>Good Conduct Star</t>
  </si>
  <si>
    <t>TEEN LEADERSHIP</t>
  </si>
  <si>
    <t>Patch</t>
  </si>
  <si>
    <t>Outreach Honor Book</t>
  </si>
  <si>
    <t>PF Sabbath Program</t>
  </si>
  <si>
    <t>SERVICE STARS</t>
  </si>
  <si>
    <t>Year 15</t>
  </si>
  <si>
    <t>Year 20</t>
  </si>
  <si>
    <t>Year 25</t>
  </si>
  <si>
    <t>MISCELLANEOUS</t>
  </si>
  <si>
    <t>Encounter Series 1</t>
  </si>
  <si>
    <t>Encounter Series 2</t>
  </si>
  <si>
    <t>Encounter Series 3</t>
  </si>
  <si>
    <t>Encounter Series 4</t>
  </si>
  <si>
    <t>Witnessing Master</t>
  </si>
  <si>
    <t>Wilderness Master</t>
  </si>
  <si>
    <t>Technician Master</t>
  </si>
  <si>
    <t>Sportsman Master</t>
  </si>
  <si>
    <t>Recreation Master</t>
  </si>
  <si>
    <t>Naturalist Master</t>
  </si>
  <si>
    <t>Health Master</t>
  </si>
  <si>
    <t>Farming Master</t>
  </si>
  <si>
    <t>Conservation Master</t>
  </si>
  <si>
    <t>Artisan Master</t>
  </si>
  <si>
    <t>Aquatic Master</t>
  </si>
  <si>
    <t>MASTER AWARDS</t>
  </si>
  <si>
    <t>Woodworking</t>
  </si>
  <si>
    <t>Outdoor Leadership</t>
  </si>
  <si>
    <t>Electricity</t>
  </si>
  <si>
    <t>Wood Handicraft</t>
  </si>
  <si>
    <t>Origami</t>
  </si>
  <si>
    <t>Edible Wild Plants</t>
  </si>
  <si>
    <t>Wood Carving</t>
  </si>
  <si>
    <t>Orienteering</t>
  </si>
  <si>
    <t>Ecology</t>
  </si>
  <si>
    <t>Winter Camping</t>
  </si>
  <si>
    <t>Orchids</t>
  </si>
  <si>
    <t>Drill &amp; Marching</t>
  </si>
  <si>
    <t>Optics</t>
  </si>
  <si>
    <t>Dressmaking</t>
  </si>
  <si>
    <t>Wilderness Living</t>
  </si>
  <si>
    <t>Nutrition</t>
  </si>
  <si>
    <t>Needlecraft</t>
  </si>
  <si>
    <t>Welding</t>
  </si>
  <si>
    <t>Navigation</t>
  </si>
  <si>
    <t>Dogs</t>
  </si>
  <si>
    <t>Weaving</t>
  </si>
  <si>
    <t>Music</t>
  </si>
  <si>
    <t>Dog Care &amp; Training</t>
  </si>
  <si>
    <t>Weather</t>
  </si>
  <si>
    <t>Digestion</t>
  </si>
  <si>
    <t>Water Skiing</t>
  </si>
  <si>
    <t>Mountain Biking</t>
  </si>
  <si>
    <t>Decoupage</t>
  </si>
  <si>
    <t>Typewriting</t>
  </si>
  <si>
    <t>Moths &amp; Butterflies</t>
  </si>
  <si>
    <t>Dairying</t>
  </si>
  <si>
    <t>Tumbling &amp; Balance</t>
  </si>
  <si>
    <t>Model Rocketry</t>
  </si>
  <si>
    <t>Cycling</t>
  </si>
  <si>
    <t>Trees</t>
  </si>
  <si>
    <t>Model Railroading</t>
  </si>
  <si>
    <t>Model Cars</t>
  </si>
  <si>
    <t>Crocheting</t>
  </si>
  <si>
    <t>Textile Painting</t>
  </si>
  <si>
    <t>Model Boats</t>
  </si>
  <si>
    <t>CPR</t>
  </si>
  <si>
    <t>Temperance</t>
  </si>
  <si>
    <t>Microscopic Life</t>
  </si>
  <si>
    <t>Counted Cross Stitch</t>
  </si>
  <si>
    <t>Teaching</t>
  </si>
  <si>
    <t>Metal Craft</t>
  </si>
  <si>
    <t>Copper Enameling</t>
  </si>
  <si>
    <t>Tailoring</t>
  </si>
  <si>
    <t>Masonry</t>
  </si>
  <si>
    <t>Cooking</t>
  </si>
  <si>
    <t>Swimming</t>
  </si>
  <si>
    <t>Marine Mammals</t>
  </si>
  <si>
    <t>String Art</t>
  </si>
  <si>
    <t>Marine Invertebrates</t>
  </si>
  <si>
    <t>Communications</t>
  </si>
  <si>
    <t>Stewardship</t>
  </si>
  <si>
    <t>Marine Algae</t>
  </si>
  <si>
    <t>Stars</t>
  </si>
  <si>
    <t>Maple Sugar</t>
  </si>
  <si>
    <t>Stamps</t>
  </si>
  <si>
    <t>Mammals</t>
  </si>
  <si>
    <t>Christian Storytelling</t>
  </si>
  <si>
    <t>Springboard Diving</t>
  </si>
  <si>
    <t>Macrame</t>
  </si>
  <si>
    <t>Spiders</t>
  </si>
  <si>
    <t>Literature Evangelism</t>
  </si>
  <si>
    <t>Soccer</t>
  </si>
  <si>
    <t>Christian Citizenship</t>
  </si>
  <si>
    <t>Chemistry</t>
  </si>
  <si>
    <t>Small Mammal Pets</t>
  </si>
  <si>
    <t>Ceramics</t>
  </si>
  <si>
    <t>Small Fruit Growing</t>
  </si>
  <si>
    <t>Leathercraft</t>
  </si>
  <si>
    <t>Laundering</t>
  </si>
  <si>
    <t>Cattle Husbandry</t>
  </si>
  <si>
    <t>Skin Diving</t>
  </si>
  <si>
    <t>Lapidary</t>
  </si>
  <si>
    <t>Cats</t>
  </si>
  <si>
    <t>Language Study</t>
  </si>
  <si>
    <t>Carpentry</t>
  </si>
  <si>
    <t>Skateboarding</t>
  </si>
  <si>
    <t>Knot Tying</t>
  </si>
  <si>
    <t>Knitting</t>
  </si>
  <si>
    <t>Candle Making</t>
  </si>
  <si>
    <t>Sign Language</t>
  </si>
  <si>
    <t>Camping Skills IV</t>
  </si>
  <si>
    <t>Shrubs</t>
  </si>
  <si>
    <t>Camping Skills III</t>
  </si>
  <si>
    <t>Shorthand</t>
  </si>
  <si>
    <t>Camping Skills II</t>
  </si>
  <si>
    <t>Shoe Repair</t>
  </si>
  <si>
    <t>Journalism</t>
  </si>
  <si>
    <t>Camping Skills I</t>
  </si>
  <si>
    <t>Shells</t>
  </si>
  <si>
    <t>Sheep Husbandry</t>
  </si>
  <si>
    <t>Insects</t>
  </si>
  <si>
    <t>Cake Decorating</t>
  </si>
  <si>
    <t>Seeds</t>
  </si>
  <si>
    <t>Cacti</t>
  </si>
  <si>
    <t>Sculpturing</t>
  </si>
  <si>
    <t>Bread Dough</t>
  </si>
  <si>
    <t>Housekeeping</t>
  </si>
  <si>
    <t>Sailing</t>
  </si>
  <si>
    <t>House Painting-Interior</t>
  </si>
  <si>
    <t>Braiding</t>
  </si>
  <si>
    <t>Rowing</t>
  </si>
  <si>
    <t>House Painting-Exterior</t>
  </si>
  <si>
    <t>Bookkeeping</t>
  </si>
  <si>
    <t>Rocks &amp; Minerals</t>
  </si>
  <si>
    <t>Horsmanship</t>
  </si>
  <si>
    <t>Bookbinding</t>
  </si>
  <si>
    <t>Rock Climbing</t>
  </si>
  <si>
    <t>Horse Husbandry</t>
  </si>
  <si>
    <t>Reptiles</t>
  </si>
  <si>
    <t>Home Nursing</t>
  </si>
  <si>
    <t>Block Printing</t>
  </si>
  <si>
    <t>Red Alert</t>
  </si>
  <si>
    <t>Hiking</t>
  </si>
  <si>
    <t>Birds</t>
  </si>
  <si>
    <t>Radio Electronics</t>
  </si>
  <si>
    <t>Health &amp; Healing</t>
  </si>
  <si>
    <t>Bird Pets</t>
  </si>
  <si>
    <t>Grasses</t>
  </si>
  <si>
    <t>Bible Evangelism</t>
  </si>
  <si>
    <t>Quilting</t>
  </si>
  <si>
    <t>Goat Husbandry</t>
  </si>
  <si>
    <t>Printing</t>
  </si>
  <si>
    <t>Glass Painting</t>
  </si>
  <si>
    <t>Geology</t>
  </si>
  <si>
    <t>Basketry</t>
  </si>
  <si>
    <t>Power Boating</t>
  </si>
  <si>
    <t>Gardening</t>
  </si>
  <si>
    <t>Basketball</t>
  </si>
  <si>
    <t>Fungi</t>
  </si>
  <si>
    <t>Basic Sewing</t>
  </si>
  <si>
    <t>Fruit Growing</t>
  </si>
  <si>
    <t>Basic Rescue</t>
  </si>
  <si>
    <t>Pottery</t>
  </si>
  <si>
    <t>Fossils</t>
  </si>
  <si>
    <t>Plumbing</t>
  </si>
  <si>
    <t>Food Freezing</t>
  </si>
  <si>
    <t>Plastics</t>
  </si>
  <si>
    <t>Food Drying</t>
  </si>
  <si>
    <t>Baking</t>
  </si>
  <si>
    <t>Plastercraft</t>
  </si>
  <si>
    <t>Flowers</t>
  </si>
  <si>
    <t>Backpacking</t>
  </si>
  <si>
    <t>Pioneering</t>
  </si>
  <si>
    <t>Flower Culture</t>
  </si>
  <si>
    <t>Pinewood Derby</t>
  </si>
  <si>
    <t>Flower Arrangement</t>
  </si>
  <si>
    <t>Archery</t>
  </si>
  <si>
    <t>Pigeon Raising</t>
  </si>
  <si>
    <t>Fishes</t>
  </si>
  <si>
    <t>Animal Tracking</t>
  </si>
  <si>
    <t>Physics</t>
  </si>
  <si>
    <t>Amphibians</t>
  </si>
  <si>
    <t>Physical Fitness</t>
  </si>
  <si>
    <t>Airplane Modeling</t>
  </si>
  <si>
    <t>Photography</t>
  </si>
  <si>
    <t>Ferns</t>
  </si>
  <si>
    <t>Agriculture</t>
  </si>
  <si>
    <t>Personal Evangelism</t>
  </si>
  <si>
    <t>Feltcraft</t>
  </si>
  <si>
    <t>Family Life</t>
  </si>
  <si>
    <t>Accounting</t>
  </si>
  <si>
    <t>Qty</t>
  </si>
  <si>
    <t>HONORS</t>
  </si>
  <si>
    <t>Encounter Certificate</t>
  </si>
  <si>
    <t>HONORS BOOKS</t>
  </si>
  <si>
    <t>SLEEVE STRIPS</t>
  </si>
  <si>
    <t>Director</t>
  </si>
  <si>
    <t>Associate Director</t>
  </si>
  <si>
    <t>Deputy Director</t>
  </si>
  <si>
    <t>Instructor</t>
  </si>
  <si>
    <t>Counselor</t>
  </si>
  <si>
    <t>Pastor</t>
  </si>
  <si>
    <t>Year 50</t>
  </si>
  <si>
    <t>Blood &amp; Body Defenses</t>
  </si>
  <si>
    <t>Brain &amp; Behavior</t>
  </si>
  <si>
    <t>Glass Craft</t>
  </si>
  <si>
    <t>Glass Etching</t>
  </si>
  <si>
    <t>Junior Youth Leadership</t>
  </si>
  <si>
    <t>Kites</t>
  </si>
  <si>
    <t>Scuba Diving</t>
  </si>
  <si>
    <t>Sand</t>
  </si>
  <si>
    <t>Year 5</t>
  </si>
  <si>
    <t>Year 10</t>
  </si>
  <si>
    <t>Star Patch</t>
  </si>
  <si>
    <t>MG Curriculum - Spanish</t>
  </si>
  <si>
    <t>Star Pin - Year 1</t>
  </si>
  <si>
    <t>Star Pin - Year 2</t>
  </si>
  <si>
    <t>Star Pin - Year 3</t>
  </si>
  <si>
    <t>Star Pin - Year 4</t>
  </si>
  <si>
    <t>World Patch</t>
  </si>
  <si>
    <t>Bible Truth Certificate</t>
  </si>
  <si>
    <t>MISC. PINS &amp; PATCHES</t>
  </si>
  <si>
    <t>SCHOOL:</t>
  </si>
  <si>
    <t>CITY, ZIP:</t>
  </si>
  <si>
    <t>Bible Certificate  -  Junior</t>
  </si>
  <si>
    <t>Bible Certificate   -   Senior</t>
  </si>
  <si>
    <t>(please list quantity of each year taken)</t>
  </si>
  <si>
    <t>Year 1</t>
  </si>
  <si>
    <t>Year 2</t>
  </si>
  <si>
    <t>Year 4</t>
  </si>
  <si>
    <t>Year 3</t>
  </si>
  <si>
    <t>Year 6</t>
  </si>
  <si>
    <t>Year 7</t>
  </si>
  <si>
    <t>Year 8</t>
  </si>
  <si>
    <t>Year 9</t>
  </si>
  <si>
    <t>Year 11</t>
  </si>
  <si>
    <t>Year 12</t>
  </si>
  <si>
    <t>Year 14</t>
  </si>
  <si>
    <t>Year 13</t>
  </si>
  <si>
    <t>Year 30</t>
  </si>
  <si>
    <t>Year 40</t>
  </si>
  <si>
    <t>Year 45</t>
  </si>
  <si>
    <t>Year 35</t>
  </si>
  <si>
    <t>Advanced Stars</t>
  </si>
  <si>
    <t>Area Coordinator</t>
  </si>
  <si>
    <t>Junior Bible Year Checklist</t>
  </si>
  <si>
    <t>Bible Reader's Checklist</t>
  </si>
  <si>
    <t>Baptismal Certificate</t>
  </si>
  <si>
    <t>Bike-A-Thon Certificate</t>
  </si>
  <si>
    <t>PF Pledge &amp; Law Banner Set</t>
  </si>
  <si>
    <t>Honors Poster</t>
  </si>
  <si>
    <t>Epaulet Star - Director Set</t>
  </si>
  <si>
    <t>CAT #</t>
  </si>
  <si>
    <t>FRIEND CLASS ITEMS</t>
  </si>
  <si>
    <t>COMPANION CLASS ITEMS</t>
  </si>
  <si>
    <t>EXPLORER CLASS ITEMS</t>
  </si>
  <si>
    <t>RANGER CLASS ITEMS</t>
  </si>
  <si>
    <t>VOYAGER CLASS ITEMS</t>
  </si>
  <si>
    <t>GUIDE CLASS ITEMS</t>
  </si>
  <si>
    <t>Chevron</t>
  </si>
  <si>
    <t>Reading Certificate</t>
  </si>
  <si>
    <t>Achievement Certificate</t>
  </si>
  <si>
    <t>Epaulet Star-Area Coordinator Set</t>
  </si>
  <si>
    <t>PF Basic Training -10-Hour -English</t>
  </si>
  <si>
    <t>Teen Club Membership Card</t>
  </si>
  <si>
    <t>TT-S</t>
  </si>
  <si>
    <t>TT-M</t>
  </si>
  <si>
    <t>TT-L</t>
  </si>
  <si>
    <t>TT-XL</t>
  </si>
  <si>
    <t>TT-2X</t>
  </si>
  <si>
    <t>TT-3X</t>
  </si>
  <si>
    <t>TT-4X</t>
  </si>
  <si>
    <t>Christian Grooming &amp; Manners</t>
  </si>
  <si>
    <t>Christian Salesmanship</t>
  </si>
  <si>
    <t>Fire Building &amp; Camp Cookery</t>
  </si>
  <si>
    <t>Lettering &amp; Poster Making</t>
  </si>
  <si>
    <t>Lichens, Liverworts &amp; Mosses</t>
  </si>
  <si>
    <t>4" Triangle Patch</t>
  </si>
  <si>
    <t>BKCERT</t>
  </si>
  <si>
    <t>BTCERT</t>
  </si>
  <si>
    <t>0090</t>
  </si>
  <si>
    <t>SEPAT</t>
  </si>
  <si>
    <t>Bible Truth Book</t>
  </si>
  <si>
    <t>BTB</t>
  </si>
  <si>
    <t>JBYCK</t>
  </si>
  <si>
    <t>BRCK</t>
  </si>
  <si>
    <t>MISCELLANEOUS HONORS SUPPLIES</t>
  </si>
  <si>
    <t>PATHFINDER T-SHIRTS</t>
  </si>
  <si>
    <t>Southeastern Patch</t>
  </si>
  <si>
    <t>Environmental Conservation</t>
  </si>
  <si>
    <t>Wilderness Leadership</t>
  </si>
  <si>
    <t>STREET:</t>
  </si>
  <si>
    <t>Scarf (with PF Class ribbon stripe)</t>
  </si>
  <si>
    <t>3" Uniform Triangle Patch</t>
  </si>
  <si>
    <t>2" Triangle Patch (cap triangle)</t>
  </si>
  <si>
    <t>Bike-A-Thon Pin</t>
  </si>
  <si>
    <t>Certificate of Training</t>
  </si>
  <si>
    <t>BKPIN</t>
  </si>
  <si>
    <t>PATHFINDER JACKETS</t>
  </si>
  <si>
    <t>Small</t>
  </si>
  <si>
    <t>Medium</t>
  </si>
  <si>
    <t>Large</t>
  </si>
  <si>
    <t>X-Large</t>
  </si>
  <si>
    <t>Pathfinder Club Drill Manual</t>
  </si>
  <si>
    <t>BCERTS</t>
  </si>
  <si>
    <t>TEEN SWEAT SHIRTS</t>
  </si>
  <si>
    <t>TS-S</t>
  </si>
  <si>
    <t>TS-M</t>
  </si>
  <si>
    <t>TS-L</t>
  </si>
  <si>
    <t>Book Club Certificate -  Primary</t>
  </si>
  <si>
    <t>Book Club Certificate -  Junior</t>
  </si>
  <si>
    <t>Book Club Certificate -  Senior</t>
  </si>
  <si>
    <t>Induction Certificate -  Pathfinder</t>
  </si>
  <si>
    <t>Induction Certificate- Teen Counselor</t>
  </si>
  <si>
    <t>Bulletin Insert - Camporee</t>
  </si>
  <si>
    <t>Staff Training Certificate (card)</t>
  </si>
  <si>
    <t>RPFT-S</t>
  </si>
  <si>
    <t>RPFT-M</t>
  </si>
  <si>
    <t>RPFT-L</t>
  </si>
  <si>
    <t>RPFT-XL</t>
  </si>
  <si>
    <t>RPFT-2X</t>
  </si>
  <si>
    <t>RPFT-3X</t>
  </si>
  <si>
    <t>RPFS-S</t>
  </si>
  <si>
    <t>RPFS-M</t>
  </si>
  <si>
    <t>RPFS-L</t>
  </si>
  <si>
    <t>RPFS-X</t>
  </si>
  <si>
    <t>RPFS-2X</t>
  </si>
  <si>
    <t>RPJ-S</t>
  </si>
  <si>
    <t>RPJ-M</t>
  </si>
  <si>
    <t>RPJ-L</t>
  </si>
  <si>
    <t>RPJ-XL</t>
  </si>
  <si>
    <t>Club Drill DVD</t>
  </si>
  <si>
    <t>Why Knot? DVD</t>
  </si>
  <si>
    <t>Journey of Discovery Video</t>
  </si>
  <si>
    <t>Cetaceans</t>
  </si>
  <si>
    <t>Child Care</t>
  </si>
  <si>
    <t>Puppetry</t>
  </si>
  <si>
    <t>Scrapbooking</t>
  </si>
  <si>
    <t>Six-star Pin</t>
  </si>
  <si>
    <t>0705</t>
  </si>
  <si>
    <t>Home</t>
  </si>
  <si>
    <t>Church</t>
  </si>
  <si>
    <t>Sanctuary</t>
  </si>
  <si>
    <t>Triathlon</t>
  </si>
  <si>
    <t>Video</t>
  </si>
  <si>
    <t>Paper Mache</t>
  </si>
  <si>
    <t>Currency</t>
  </si>
  <si>
    <t>Geocaching</t>
  </si>
  <si>
    <t>Bats</t>
  </si>
  <si>
    <t>NAME:</t>
  </si>
  <si>
    <t>Communtiy Water Safety</t>
  </si>
  <si>
    <t>Business</t>
  </si>
  <si>
    <t>Digital Photography</t>
  </si>
  <si>
    <t>Drumming &amp; Percussion</t>
  </si>
  <si>
    <t>Genealogy</t>
  </si>
  <si>
    <t>Paper Quilling</t>
  </si>
  <si>
    <t>Plastic Canvas</t>
  </si>
  <si>
    <t>Softball</t>
  </si>
  <si>
    <t>Soils</t>
  </si>
  <si>
    <t>Heredity</t>
  </si>
  <si>
    <t>Livestock (Domestic)</t>
  </si>
  <si>
    <t>YOU7500</t>
  </si>
  <si>
    <t>YOU7505</t>
  </si>
  <si>
    <t>YOU7510</t>
  </si>
  <si>
    <t>YOU7515</t>
  </si>
  <si>
    <t>YOU7520</t>
  </si>
  <si>
    <t>Christian Drama</t>
  </si>
  <si>
    <t>Camp Safety</t>
  </si>
  <si>
    <t>Forestry</t>
  </si>
  <si>
    <t>African Lore</t>
  </si>
  <si>
    <t>Antelopes</t>
  </si>
  <si>
    <t>Bible Marking</t>
  </si>
  <si>
    <t>YOU7525</t>
  </si>
  <si>
    <t>YOU7535</t>
  </si>
  <si>
    <t>Gold Prospecting</t>
  </si>
  <si>
    <t>Hot Air Balloons</t>
  </si>
  <si>
    <t>Internet</t>
  </si>
  <si>
    <t>Lighthouses</t>
  </si>
  <si>
    <t>Tie-Dye</t>
  </si>
  <si>
    <t>Whistles</t>
  </si>
  <si>
    <t>Worms</t>
  </si>
  <si>
    <t>Herbs</t>
  </si>
  <si>
    <t>Marsupials</t>
  </si>
  <si>
    <t>YOU7530</t>
  </si>
  <si>
    <t>SECC Youth Ministries</t>
  </si>
  <si>
    <t>Fax: (951) 509-2399</t>
  </si>
  <si>
    <t>Email: youth.student@seccsda.org</t>
  </si>
  <si>
    <t>1184</t>
  </si>
  <si>
    <t>Pathfinder Games &amp; Events</t>
  </si>
  <si>
    <t>1520</t>
  </si>
  <si>
    <t>3736</t>
  </si>
  <si>
    <t>PF Sash - Small</t>
  </si>
  <si>
    <t>PF Sash - Medium</t>
  </si>
  <si>
    <t>3738</t>
  </si>
  <si>
    <t>PF Sash - Large</t>
  </si>
  <si>
    <t>3740</t>
  </si>
  <si>
    <t>3737</t>
  </si>
  <si>
    <t>Caving</t>
  </si>
  <si>
    <t>Preach It</t>
  </si>
  <si>
    <t>Travel</t>
  </si>
  <si>
    <t>Aboriginal Lore</t>
  </si>
  <si>
    <t>African American Heritage</t>
  </si>
  <si>
    <t>Abseiling</t>
  </si>
  <si>
    <t>Canoe Building</t>
  </si>
  <si>
    <t>Community Improvement</t>
  </si>
  <si>
    <t>Crisis Intervention</t>
  </si>
  <si>
    <t>Cultural Food Preparation</t>
  </si>
  <si>
    <t>Cultural Heritage</t>
  </si>
  <si>
    <t>Disaster Ministry</t>
  </si>
  <si>
    <t>Heart &amp; Circulation</t>
  </si>
  <si>
    <t>Identifying Community Needs</t>
  </si>
  <si>
    <t>Island Fishing</t>
  </si>
  <si>
    <t>Kayaking</t>
  </si>
  <si>
    <t>Letter Boxing</t>
  </si>
  <si>
    <t>Maori Lore</t>
  </si>
  <si>
    <t>Mat Making</t>
  </si>
  <si>
    <t>Parade Float</t>
  </si>
  <si>
    <t>Parrots &amp; Cockatoos</t>
  </si>
  <si>
    <t>Subsistence Farming</t>
  </si>
  <si>
    <t>Thatching</t>
  </si>
  <si>
    <t>Tree Climbing</t>
  </si>
  <si>
    <t>Ultimate Disc</t>
  </si>
  <si>
    <t>Waterfalls</t>
  </si>
  <si>
    <t>Palm Trees</t>
  </si>
  <si>
    <t>2970</t>
  </si>
  <si>
    <t>2976</t>
  </si>
  <si>
    <t>2971</t>
  </si>
  <si>
    <t>2977</t>
  </si>
  <si>
    <t>2972</t>
  </si>
  <si>
    <t>2978</t>
  </si>
  <si>
    <t>2973</t>
  </si>
  <si>
    <t>2979</t>
  </si>
  <si>
    <t>2974</t>
  </si>
  <si>
    <t>2980</t>
  </si>
  <si>
    <t>2975</t>
  </si>
  <si>
    <t>2982</t>
  </si>
  <si>
    <t>2983</t>
  </si>
  <si>
    <t>2984</t>
  </si>
  <si>
    <t>2985</t>
  </si>
  <si>
    <t>2986</t>
  </si>
  <si>
    <t>2987</t>
  </si>
  <si>
    <t>PO Box 79990</t>
  </si>
  <si>
    <t>Riverside, CA  92513-1990</t>
  </si>
  <si>
    <t>SUBTOTAL</t>
  </si>
  <si>
    <t>Basic Water Safety</t>
  </si>
  <si>
    <t>Eucalyptus</t>
  </si>
  <si>
    <t>Odonates</t>
  </si>
  <si>
    <t>Rivers &amp; Streams</t>
  </si>
  <si>
    <t>Serving Communities</t>
  </si>
  <si>
    <t>2990</t>
  </si>
  <si>
    <t>Record Journal - Spanish</t>
  </si>
  <si>
    <t>Record Journal - English</t>
  </si>
  <si>
    <t>Record Chart</t>
  </si>
  <si>
    <t>2991</t>
  </si>
  <si>
    <t>2992</t>
  </si>
  <si>
    <t>2993</t>
  </si>
  <si>
    <t>2994</t>
  </si>
  <si>
    <t>2995</t>
  </si>
  <si>
    <t>9500</t>
  </si>
  <si>
    <t>9501</t>
  </si>
  <si>
    <t>9502</t>
  </si>
  <si>
    <t>9503</t>
  </si>
  <si>
    <t>9504</t>
  </si>
  <si>
    <t xml:space="preserve">Card Making </t>
  </si>
  <si>
    <t>Fire Safety</t>
  </si>
  <si>
    <t>0181</t>
  </si>
  <si>
    <t>0702</t>
  </si>
  <si>
    <t>0711</t>
  </si>
  <si>
    <t>0895</t>
  </si>
  <si>
    <t>Pathfinder Pocket Guide</t>
  </si>
  <si>
    <t>9505</t>
  </si>
  <si>
    <t>Adventist Heritage</t>
  </si>
  <si>
    <t>Biblical Archeology</t>
  </si>
  <si>
    <t>Tutoring</t>
  </si>
  <si>
    <t>Taiga</t>
  </si>
  <si>
    <t>Social Media</t>
  </si>
  <si>
    <t>Sharks</t>
  </si>
  <si>
    <t>Renewable Energy</t>
  </si>
  <si>
    <t>Pizza Making</t>
  </si>
  <si>
    <t>LEGO Design</t>
  </si>
  <si>
    <t>God's Messenger</t>
  </si>
  <si>
    <t>Dunes</t>
  </si>
  <si>
    <t xml:space="preserve">Drawing </t>
  </si>
  <si>
    <t>Painting</t>
  </si>
  <si>
    <t>Dinosaurs</t>
  </si>
  <si>
    <t>Bridges</t>
  </si>
  <si>
    <t>2981</t>
  </si>
  <si>
    <t>Bogs &amp; Fens</t>
  </si>
  <si>
    <t>Alive Bible</t>
  </si>
  <si>
    <t>Alternative Fuel</t>
  </si>
  <si>
    <t>Artificial Intelligence</t>
  </si>
  <si>
    <t>Cold Weather Survival</t>
  </si>
  <si>
    <t>Creationism</t>
  </si>
  <si>
    <t>Engineering</t>
  </si>
  <si>
    <t>Geological Geocaching</t>
  </si>
  <si>
    <t>Pin Trading</t>
  </si>
  <si>
    <t>Recycling</t>
  </si>
  <si>
    <t>Small Engines</t>
  </si>
  <si>
    <t>Wattles</t>
  </si>
  <si>
    <t>Subtotal</t>
  </si>
  <si>
    <t>Balance Due</t>
  </si>
  <si>
    <t>ADRA Community Assessment</t>
  </si>
  <si>
    <t>ADRA Community Development</t>
  </si>
  <si>
    <t>ADRA Community Service</t>
  </si>
  <si>
    <t>ADRA Conflict Resolution</t>
  </si>
  <si>
    <t>ADRA Disaster Response</t>
  </si>
  <si>
    <t>ADRA Hunger Relief</t>
  </si>
  <si>
    <t>ADRA Literacy</t>
  </si>
  <si>
    <t>Rural Development</t>
  </si>
  <si>
    <t xml:space="preserve">Instructor Diamond </t>
  </si>
  <si>
    <t xml:space="preserve">Name Strip </t>
  </si>
  <si>
    <t xml:space="preserve">Pin </t>
  </si>
  <si>
    <t xml:space="preserve">Good Conduct Ribbon Bar </t>
  </si>
  <si>
    <t>PF Sash -  XL</t>
  </si>
  <si>
    <t xml:space="preserve">PF Slide </t>
  </si>
  <si>
    <t xml:space="preserve">PF Triangle Pin </t>
  </si>
  <si>
    <t>Homemaking Master</t>
  </si>
  <si>
    <t>ADRA Refugee Resettlement</t>
  </si>
  <si>
    <t>Adventurer for Christ</t>
  </si>
  <si>
    <t>Automobile Mechanics</t>
  </si>
  <si>
    <t>Barbering/Hairstyling</t>
  </si>
  <si>
    <t>Beekeeping</t>
  </si>
  <si>
    <t>Swimming - Beginners</t>
  </si>
  <si>
    <t>Camp Craft</t>
  </si>
  <si>
    <t xml:space="preserve">Canoeing </t>
  </si>
  <si>
    <t>Computers</t>
  </si>
  <si>
    <t>Cultural Diversity Appreciation</t>
  </si>
  <si>
    <t>Dutch Oven Cooking</t>
  </si>
  <si>
    <t>Endangered Animals</t>
  </si>
  <si>
    <t>Feeding Ministry</t>
  </si>
  <si>
    <t>Food Canning (Preserving)</t>
  </si>
  <si>
    <t>House Plants</t>
  </si>
  <si>
    <t>Swimming - Intermediate</t>
  </si>
  <si>
    <t>Junior Witness</t>
  </si>
  <si>
    <t>Native American Lore</t>
  </si>
  <si>
    <t>Paperhanging</t>
  </si>
  <si>
    <t>Peacemaker</t>
  </si>
  <si>
    <t>Postcards</t>
  </si>
  <si>
    <t>Poultry Raising</t>
  </si>
  <si>
    <t>Prayer</t>
  </si>
  <si>
    <t>Refugee Assistance</t>
  </si>
  <si>
    <t>Skiing - Cross Country</t>
  </si>
  <si>
    <t>Skiing Down Hill</t>
  </si>
  <si>
    <t>Soap Craft</t>
  </si>
  <si>
    <t>Unicycling</t>
  </si>
  <si>
    <t>Wakeboarding</t>
  </si>
  <si>
    <t>Wind Surfing</t>
  </si>
  <si>
    <t xml:space="preserve">Ribbon Bar </t>
  </si>
  <si>
    <t>Ribbon Bar</t>
  </si>
  <si>
    <t>Only Riverside County shirts &amp; jackets are stocked at the conference.
For other county shirts, contact your county coordinator.</t>
  </si>
  <si>
    <t>9517</t>
  </si>
  <si>
    <t>AYMT CERTIFICATION PINS</t>
  </si>
  <si>
    <t>9518</t>
  </si>
  <si>
    <t>9519</t>
  </si>
  <si>
    <t>9520</t>
  </si>
  <si>
    <t>9521</t>
  </si>
  <si>
    <t>9522</t>
  </si>
  <si>
    <t>Midnight Sun</t>
  </si>
  <si>
    <t>6445</t>
  </si>
  <si>
    <t>1523</t>
  </si>
  <si>
    <t>9507</t>
  </si>
  <si>
    <t>AYMT Training Book</t>
  </si>
  <si>
    <t>3340</t>
  </si>
  <si>
    <t>3360</t>
  </si>
  <si>
    <t>0805</t>
  </si>
  <si>
    <t>1088</t>
  </si>
  <si>
    <t>TLT Training Book - Spanish</t>
  </si>
  <si>
    <t>TLT Training Book - English</t>
  </si>
  <si>
    <t>Adaptive Sports</t>
  </si>
  <si>
    <t>Animal Camouflage</t>
  </si>
  <si>
    <t>Aviators</t>
  </si>
  <si>
    <t>Black Smithing</t>
  </si>
  <si>
    <t>Bubbles</t>
  </si>
  <si>
    <t>Christian Art of Preaching</t>
  </si>
  <si>
    <t>Gift Wrapping</t>
  </si>
  <si>
    <t>Guitar</t>
  </si>
  <si>
    <t>Kanzashi</t>
  </si>
  <si>
    <t>Raptors</t>
  </si>
  <si>
    <t>Tents</t>
  </si>
  <si>
    <t>Viruses</t>
  </si>
  <si>
    <t>Volleyball</t>
  </si>
  <si>
    <t>Water Science</t>
  </si>
  <si>
    <t>Upholstery</t>
  </si>
  <si>
    <t>1181</t>
  </si>
  <si>
    <r>
      <rPr>
        <b/>
        <sz val="11"/>
        <rFont val="Arial"/>
        <family val="2"/>
      </rPr>
      <t>CHURCH</t>
    </r>
    <r>
      <rPr>
        <b/>
        <sz val="10"/>
        <rFont val="Arial"/>
        <family val="2"/>
      </rPr>
      <t xml:space="preserve"> or</t>
    </r>
  </si>
  <si>
    <t>Pick Up:</t>
  </si>
  <si>
    <t>Delivery:</t>
  </si>
  <si>
    <t>HONOR SUPPLIES</t>
  </si>
  <si>
    <t>HONORS (Continued)</t>
  </si>
  <si>
    <t>A Practical Guide for PF Directors/Staff</t>
  </si>
  <si>
    <t>Pathfinder Bible</t>
  </si>
  <si>
    <t>Why Knot? VHS Video</t>
  </si>
  <si>
    <t>Club Drill VHS Video</t>
  </si>
  <si>
    <t xml:space="preserve">Please indicate which   address below with an "X": </t>
  </si>
  <si>
    <t xml:space="preserve">Please mark an "X" to indicate for Pick UP or Delivery: </t>
  </si>
  <si>
    <t>9529</t>
  </si>
  <si>
    <t>9530</t>
  </si>
  <si>
    <t>9531</t>
  </si>
  <si>
    <t>9532</t>
  </si>
  <si>
    <t>MG Sash - Large</t>
  </si>
  <si>
    <t>MG Sash - X-Large</t>
  </si>
  <si>
    <t>MG Sash - Large Wide</t>
  </si>
  <si>
    <t>MG Sash - XL- Wide</t>
  </si>
  <si>
    <t>3739</t>
  </si>
  <si>
    <t>3741</t>
  </si>
  <si>
    <t>8590</t>
  </si>
  <si>
    <t>PF Belt Buckle</t>
  </si>
  <si>
    <t>8592</t>
  </si>
  <si>
    <t>PF Belt Strap - 30"</t>
  </si>
  <si>
    <t>8594</t>
  </si>
  <si>
    <t>PF Belt Strap - 40"</t>
  </si>
  <si>
    <t>8596</t>
  </si>
  <si>
    <t>PF Belt Strap - 50"</t>
  </si>
  <si>
    <t>8597</t>
  </si>
  <si>
    <t>PF Belt Strap - 60"</t>
  </si>
  <si>
    <t>8598</t>
  </si>
  <si>
    <t>PF Belt Strap - 70"</t>
  </si>
  <si>
    <t>PF Scarf - Adult</t>
  </si>
  <si>
    <t>PF Scarf - Youth</t>
  </si>
  <si>
    <t>3758</t>
  </si>
  <si>
    <t>PF Sash - Large 3" Wide</t>
  </si>
  <si>
    <t>PF Sash - XL 3" Wide</t>
  </si>
  <si>
    <t>1104</t>
  </si>
  <si>
    <t>NAD Logo Pin</t>
  </si>
  <si>
    <t>Record Card - English</t>
  </si>
  <si>
    <t>1253</t>
  </si>
  <si>
    <t>Record Card - Spanish</t>
  </si>
  <si>
    <t>Family, Origins, and Heritage Master</t>
  </si>
  <si>
    <t>Modern Technology</t>
  </si>
  <si>
    <t>Spiritual Growth Ministries Master</t>
  </si>
  <si>
    <t>Zoology Master</t>
  </si>
  <si>
    <t>Flags</t>
  </si>
  <si>
    <t>First Aid Basic (I)</t>
  </si>
  <si>
    <t>First Aid Standard (II)</t>
  </si>
  <si>
    <t>Silk Screen Printing</t>
  </si>
  <si>
    <t>Tapa Clothes</t>
  </si>
  <si>
    <t>7 Steps for Successful PF Leadership</t>
  </si>
  <si>
    <t>0900</t>
  </si>
  <si>
    <t>0902</t>
  </si>
  <si>
    <t>1003</t>
  </si>
  <si>
    <t>1188</t>
  </si>
  <si>
    <t>1189</t>
  </si>
  <si>
    <t>Can Collection Flyers Pack(100count)</t>
  </si>
  <si>
    <t>PF Brochures - English</t>
  </si>
  <si>
    <t>PF Brochures - Spanish</t>
  </si>
  <si>
    <t>PF Director Quick Start Guide- Eng</t>
  </si>
  <si>
    <t>Tools for Teens: Keeping Teens Inv.</t>
  </si>
  <si>
    <t>A Practical Guide for Counselors/Staff</t>
  </si>
  <si>
    <t>The Happy Path</t>
  </si>
  <si>
    <t xml:space="preserve">BOOKS, MANUALS &amp; VIDEOS Continued… </t>
  </si>
  <si>
    <t>Only available to those who have completed the requirements. Verification signed by the area coordinator must be presented either when ordering or picking up.</t>
  </si>
  <si>
    <t>HONORS Contined…</t>
  </si>
  <si>
    <t>Bones, Muscles, &amp; Movements</t>
  </si>
  <si>
    <t>AYMT Cert Pin - Basic Staff Training</t>
  </si>
  <si>
    <t>AYMT Cert Pin - Couselor JumpStart</t>
  </si>
  <si>
    <t>AYMT Cert Pin - Director</t>
  </si>
  <si>
    <t>AYMT Cert Pin - Instructor</t>
  </si>
  <si>
    <t>AYMT Cert Pin - Leadership</t>
  </si>
  <si>
    <t>AYMT Cert Pin - Staff Leadership</t>
  </si>
  <si>
    <t>SECC PATHFINDER SUPPLIES</t>
  </si>
  <si>
    <r>
      <t xml:space="preserve">Achievement Record Card - </t>
    </r>
    <r>
      <rPr>
        <b/>
        <sz val="12"/>
        <rFont val="Arial"/>
        <family val="2"/>
      </rPr>
      <t>Spanish</t>
    </r>
  </si>
  <si>
    <t>Achievement Record Card - English</t>
  </si>
  <si>
    <t>Pathfinder Story NAD Ed. -  English</t>
  </si>
  <si>
    <r>
      <t xml:space="preserve">Pathfinder Story NAD Ed. -  </t>
    </r>
    <r>
      <rPr>
        <b/>
        <sz val="12"/>
        <rFont val="Arial"/>
        <family val="2"/>
      </rPr>
      <t>Spanish</t>
    </r>
  </si>
  <si>
    <r>
      <t xml:space="preserve">How to Start a PF Club  - </t>
    </r>
    <r>
      <rPr>
        <b/>
        <sz val="12"/>
        <rFont val="Arial"/>
        <family val="2"/>
      </rPr>
      <t>Spanish</t>
    </r>
  </si>
  <si>
    <r>
      <t xml:space="preserve">PF Basic Training -10-Hour - </t>
    </r>
    <r>
      <rPr>
        <b/>
        <sz val="12"/>
        <rFont val="Arial"/>
        <family val="2"/>
      </rPr>
      <t>Spanish</t>
    </r>
  </si>
  <si>
    <r>
      <t xml:space="preserve">PF Director Quick Start Guide- </t>
    </r>
    <r>
      <rPr>
        <b/>
        <sz val="12"/>
        <rFont val="Arial"/>
        <family val="2"/>
      </rPr>
      <t>Sp.</t>
    </r>
  </si>
  <si>
    <r>
      <t xml:space="preserve">Bulletin Cover- Lab of the Home - </t>
    </r>
    <r>
      <rPr>
        <b/>
        <sz val="12"/>
        <rFont val="Arial"/>
        <family val="2"/>
      </rPr>
      <t>Sp</t>
    </r>
  </si>
  <si>
    <t>Bulletin Cover- Lab of the Home - Eng</t>
  </si>
  <si>
    <t>Bulletin Cover-Keep the Morning - Eng</t>
  </si>
  <si>
    <r>
      <t xml:space="preserve">Bulletin Cover-Keep the Morning - </t>
    </r>
    <r>
      <rPr>
        <b/>
        <sz val="12"/>
        <rFont val="Arial"/>
        <family val="2"/>
      </rPr>
      <t>Sp</t>
    </r>
  </si>
  <si>
    <t>9667</t>
  </si>
  <si>
    <t xml:space="preserve">Instructor's Helps - English </t>
  </si>
  <si>
    <r>
      <t xml:space="preserve">Instructor's Helps - </t>
    </r>
    <r>
      <rPr>
        <b/>
        <sz val="12"/>
        <rFont val="Arial"/>
        <family val="2"/>
      </rPr>
      <t>Spanish</t>
    </r>
  </si>
  <si>
    <t>9668</t>
  </si>
  <si>
    <t>3047</t>
  </si>
  <si>
    <t>3048</t>
  </si>
  <si>
    <t>3049</t>
  </si>
  <si>
    <t>9669</t>
  </si>
  <si>
    <t>3050</t>
  </si>
  <si>
    <t>9670</t>
  </si>
  <si>
    <t>3051</t>
  </si>
  <si>
    <t>9671</t>
  </si>
  <si>
    <t>9672</t>
  </si>
  <si>
    <t>3052</t>
  </si>
  <si>
    <t>9603</t>
  </si>
  <si>
    <t>5189</t>
  </si>
  <si>
    <t>Sales Tax (8.75%)</t>
  </si>
  <si>
    <t>1182</t>
  </si>
  <si>
    <t>9675</t>
  </si>
  <si>
    <t>TLT Director's Guide</t>
  </si>
  <si>
    <t>TLT Scarf (Red trim)</t>
  </si>
  <si>
    <t>9516</t>
  </si>
  <si>
    <t>TLT Cord</t>
  </si>
  <si>
    <t>2060</t>
  </si>
  <si>
    <t>Disciples &amp; Apostles</t>
  </si>
  <si>
    <t>Snowshoeing</t>
  </si>
  <si>
    <t>Small Group Bible Study</t>
  </si>
  <si>
    <t>0700</t>
  </si>
  <si>
    <t>0701</t>
  </si>
  <si>
    <t>Pathfinder Strong DVD</t>
  </si>
  <si>
    <r>
      <t xml:space="preserve">Pathfinder Strong DVD </t>
    </r>
    <r>
      <rPr>
        <b/>
        <sz val="12"/>
        <rFont val="Arial"/>
        <family val="2"/>
      </rPr>
      <t>Spanish</t>
    </r>
  </si>
  <si>
    <t>Scarf (with ADV Class ribbon stripe)</t>
  </si>
  <si>
    <t>Visual Media Critique</t>
  </si>
  <si>
    <t>Robotics</t>
  </si>
  <si>
    <t xml:space="preserve">Radio  </t>
  </si>
  <si>
    <t>Prophets &amp; Prophecy</t>
  </si>
  <si>
    <t xml:space="preserve">Poultry  </t>
  </si>
  <si>
    <t>Native Bush Contruction</t>
  </si>
  <si>
    <t>Moutains</t>
  </si>
  <si>
    <t>Mobile Technology</t>
  </si>
  <si>
    <t>Meterorites</t>
  </si>
  <si>
    <t>Media Broadcast Ministry</t>
  </si>
  <si>
    <t>5957</t>
  </si>
  <si>
    <t>Kings of Israel</t>
  </si>
  <si>
    <t>Hymns</t>
  </si>
  <si>
    <t>Golf</t>
  </si>
  <si>
    <t>Duct Tape</t>
  </si>
  <si>
    <t>Christian Teambuilding</t>
  </si>
  <si>
    <t>2460</t>
  </si>
  <si>
    <t>9698</t>
  </si>
  <si>
    <t>TLT Master Patch</t>
  </si>
  <si>
    <t>Christian Visitation</t>
  </si>
  <si>
    <t>Missionary Life</t>
  </si>
  <si>
    <t>Patriarchs of the Bible</t>
  </si>
  <si>
    <t>Rainforests</t>
  </si>
  <si>
    <t>Temperate Deciduous Forests</t>
  </si>
  <si>
    <t>Track &amp; Field</t>
  </si>
  <si>
    <t>TCNS</t>
  </si>
  <si>
    <t>Teen Counselor</t>
  </si>
  <si>
    <t>9741</t>
  </si>
  <si>
    <t>AYMT: Staff Training Program Resources</t>
  </si>
  <si>
    <t>Foreign Mission Trips</t>
  </si>
  <si>
    <t>Judges of Israel</t>
  </si>
  <si>
    <t>3039</t>
  </si>
  <si>
    <t>Coral Reef</t>
  </si>
  <si>
    <t>Lashing</t>
  </si>
  <si>
    <t>Flag Football</t>
  </si>
  <si>
    <t>6466</t>
  </si>
  <si>
    <t>Tennis</t>
  </si>
  <si>
    <t>Spinning Yarn</t>
  </si>
  <si>
    <t>Tole Painting</t>
  </si>
  <si>
    <t>Class Level Pins Set</t>
  </si>
  <si>
    <t>Bully Prevention I</t>
  </si>
  <si>
    <t>Bully Prevention II</t>
  </si>
  <si>
    <t>3040</t>
  </si>
  <si>
    <t>Class Level Bars Set</t>
  </si>
  <si>
    <t>Soap Making</t>
  </si>
  <si>
    <t>Invest. Achieve. Director's Guide Eng</t>
  </si>
  <si>
    <r>
      <t xml:space="preserve">Invest. Achieve. Director's Guide </t>
    </r>
    <r>
      <rPr>
        <b/>
        <sz val="12"/>
        <rFont val="Arial"/>
        <family val="2"/>
      </rPr>
      <t>Span</t>
    </r>
  </si>
  <si>
    <t>PF Staff Manual - English</t>
  </si>
  <si>
    <r>
      <t xml:space="preserve">PF Staff Manual - </t>
    </r>
    <r>
      <rPr>
        <b/>
        <sz val="12"/>
        <rFont val="Arial"/>
        <family val="2"/>
      </rPr>
      <t>Spanish</t>
    </r>
  </si>
  <si>
    <t>TLT T-SHIRTS</t>
  </si>
  <si>
    <t>2X-Large</t>
  </si>
  <si>
    <t>3X-Large</t>
  </si>
  <si>
    <t>TLT-S</t>
  </si>
  <si>
    <t>TLT-M</t>
  </si>
  <si>
    <t>TLT-L</t>
  </si>
  <si>
    <t>TLT-XL</t>
  </si>
  <si>
    <t>TLT-2X</t>
  </si>
  <si>
    <t>Climate Science</t>
  </si>
  <si>
    <t>Braille</t>
  </si>
  <si>
    <t>Pickleball</t>
  </si>
  <si>
    <t>Word Processing</t>
  </si>
  <si>
    <t>9742</t>
  </si>
  <si>
    <t>PF Certificate Library</t>
  </si>
  <si>
    <t>Juggling</t>
  </si>
  <si>
    <t>9699</t>
  </si>
  <si>
    <t xml:space="preserve">Metal Slide </t>
  </si>
  <si>
    <t>9990</t>
  </si>
  <si>
    <t>Pathfinder of the year sash</t>
  </si>
  <si>
    <t>Biosafely</t>
  </si>
  <si>
    <t>Poetry &amp; Song Writing</t>
  </si>
  <si>
    <t>Street Art</t>
  </si>
  <si>
    <t>Praise &amp; Worship</t>
  </si>
  <si>
    <t>Tile Laying</t>
  </si>
  <si>
    <t>Mosaic Tile</t>
  </si>
  <si>
    <t>Migration</t>
  </si>
  <si>
    <t>Toy Boat Regatta</t>
  </si>
  <si>
    <t>PF Staff Manual - USB</t>
  </si>
  <si>
    <t>AY Honors Worksheets USB</t>
  </si>
  <si>
    <t>7993</t>
  </si>
  <si>
    <t>MG Curriculum - USB</t>
  </si>
  <si>
    <t>TLT-V</t>
  </si>
  <si>
    <t>TLT-G</t>
  </si>
  <si>
    <t>TLT-MG1</t>
  </si>
  <si>
    <t>TLT-MG2</t>
  </si>
  <si>
    <t>TLT-D</t>
  </si>
  <si>
    <t>SECC TLT Voyager Level</t>
  </si>
  <si>
    <t>SECC TLT Guide Level</t>
  </si>
  <si>
    <t>SECC TLT Master Guide Level 1</t>
  </si>
  <si>
    <t>SECC TLT Master Guide Level 2</t>
  </si>
  <si>
    <t>SECC TLT Director's Manual</t>
  </si>
  <si>
    <t>Water Safety Instructor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</si>
</sst>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7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Comic Sans MS"/>
      <family val="4"/>
    </font>
    <font>
      <b/>
      <sz val="11"/>
      <color rgb="FFFA7D00"/>
      <name val="Calibri"/>
      <family val="2"/>
      <scheme val="minor"/>
    </font>
    <font>
      <sz val="10"/>
      <name val="Arial"/>
      <family val="2"/>
    </font>
    <font>
      <b/>
      <sz val="12"/>
      <name val="Comic Sans MS"/>
      <family val="4"/>
    </font>
    <font>
      <b/>
      <sz val="11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1"/>
      <name val="Comic Sans MS"/>
      <family val="4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indexed="64"/>
      </right>
      <top/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/>
      <diagonal/>
    </border>
    <border>
      <left/>
      <right style="thin">
        <color rgb="FF7F7F7F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indexed="64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/>
      <top/>
      <bottom style="thin">
        <color indexed="64"/>
      </bottom>
      <diagonal/>
    </border>
  </borders>
  <cellStyleXfs count="3">
    <xf numFmtId="0" fontId="0" fillId="0" borderId="0"/>
    <xf numFmtId="0" fontId="6" fillId="4" borderId="14" applyNumberFormat="0" applyAlignment="0" applyProtection="0"/>
    <xf numFmtId="44" fontId="7" fillId="0" borderId="0" applyFont="0" applyFill="0" applyBorder="0" applyAlignment="0" applyProtection="0"/>
  </cellStyleXfs>
  <cellXfs count="290">
    <xf numFmtId="0" fontId="0" fillId="0" borderId="0" xfId="0"/>
    <xf numFmtId="0" fontId="0" fillId="0" borderId="0" xfId="0" applyProtection="1"/>
    <xf numFmtId="49" fontId="4" fillId="0" borderId="0" xfId="0" applyNumberFormat="1" applyFont="1" applyAlignment="1" applyProtection="1">
      <alignment horizontal="left"/>
    </xf>
    <xf numFmtId="0" fontId="2" fillId="0" borderId="0" xfId="0" applyFont="1" applyProtection="1"/>
    <xf numFmtId="2" fontId="2" fillId="0" borderId="0" xfId="0" applyNumberFormat="1" applyFont="1" applyProtection="1"/>
    <xf numFmtId="49" fontId="9" fillId="0" borderId="18" xfId="0" applyNumberFormat="1" applyFont="1" applyBorder="1" applyAlignment="1" applyProtection="1">
      <alignment horizontal="right" vertical="center"/>
    </xf>
    <xf numFmtId="2" fontId="0" fillId="0" borderId="0" xfId="0" applyNumberFormat="1" applyProtection="1"/>
    <xf numFmtId="49" fontId="3" fillId="0" borderId="11" xfId="0" applyNumberFormat="1" applyFont="1" applyBorder="1" applyAlignment="1" applyProtection="1">
      <alignment horizontal="right" vertical="center"/>
    </xf>
    <xf numFmtId="49" fontId="2" fillId="0" borderId="11" xfId="0" applyNumberFormat="1" applyFont="1" applyBorder="1" applyAlignment="1" applyProtection="1">
      <alignment horizontal="right" vertical="center"/>
    </xf>
    <xf numFmtId="49" fontId="2" fillId="0" borderId="0" xfId="0" applyNumberFormat="1" applyFont="1" applyAlignment="1" applyProtection="1">
      <alignment horizontal="left"/>
    </xf>
    <xf numFmtId="0" fontId="9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/>
    </xf>
    <xf numFmtId="0" fontId="3" fillId="7" borderId="1" xfId="1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left"/>
    </xf>
    <xf numFmtId="49" fontId="4" fillId="0" borderId="11" xfId="0" applyNumberFormat="1" applyFont="1" applyBorder="1" applyAlignment="1" applyProtection="1">
      <alignment horizontal="right" vertical="center"/>
    </xf>
    <xf numFmtId="49" fontId="9" fillId="0" borderId="4" xfId="0" applyNumberFormat="1" applyFont="1" applyBorder="1" applyAlignment="1" applyProtection="1">
      <alignment horizontal="right" vertical="center"/>
    </xf>
    <xf numFmtId="49" fontId="3" fillId="0" borderId="0" xfId="0" applyNumberFormat="1" applyFont="1" applyAlignment="1" applyProtection="1">
      <alignment horizontal="left"/>
    </xf>
    <xf numFmtId="0" fontId="1" fillId="0" borderId="0" xfId="0" applyFont="1" applyAlignment="1" applyProtection="1">
      <alignment horizontal="center"/>
    </xf>
    <xf numFmtId="0" fontId="2" fillId="0" borderId="10" xfId="0" applyFont="1" applyBorder="1" applyProtection="1"/>
    <xf numFmtId="49" fontId="3" fillId="0" borderId="1" xfId="0" applyNumberFormat="1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2" fontId="3" fillId="0" borderId="1" xfId="0" applyNumberFormat="1" applyFont="1" applyBorder="1" applyAlignment="1" applyProtection="1">
      <alignment horizontal="center"/>
    </xf>
    <xf numFmtId="2" fontId="3" fillId="0" borderId="0" xfId="0" applyNumberFormat="1" applyFont="1" applyAlignment="1" applyProtection="1">
      <alignment horizontal="center"/>
    </xf>
    <xf numFmtId="49" fontId="4" fillId="0" borderId="7" xfId="0" applyNumberFormat="1" applyFont="1" applyBorder="1" applyAlignment="1" applyProtection="1">
      <alignment horizontal="left"/>
    </xf>
    <xf numFmtId="0" fontId="2" fillId="0" borderId="7" xfId="0" applyFont="1" applyBorder="1" applyProtection="1"/>
    <xf numFmtId="2" fontId="2" fillId="2" borderId="7" xfId="0" applyNumberFormat="1" applyFont="1" applyFill="1" applyBorder="1" applyProtection="1"/>
    <xf numFmtId="2" fontId="2" fillId="0" borderId="21" xfId="1" applyNumberFormat="1" applyFont="1" applyFill="1" applyBorder="1" applyProtection="1"/>
    <xf numFmtId="2" fontId="2" fillId="0" borderId="0" xfId="1" applyNumberFormat="1" applyFont="1" applyFill="1" applyBorder="1" applyProtection="1"/>
    <xf numFmtId="49" fontId="2" fillId="0" borderId="1" xfId="0" applyNumberFormat="1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center" vertical="center"/>
    </xf>
    <xf numFmtId="2" fontId="2" fillId="0" borderId="1" xfId="0" applyNumberFormat="1" applyFont="1" applyBorder="1" applyProtection="1"/>
    <xf numFmtId="2" fontId="2" fillId="0" borderId="14" xfId="1" applyNumberFormat="1" applyFont="1" applyFill="1" applyProtection="1"/>
    <xf numFmtId="49" fontId="4" fillId="0" borderId="1" xfId="0" applyNumberFormat="1" applyFont="1" applyBorder="1" applyAlignment="1" applyProtection="1">
      <alignment horizontal="left"/>
    </xf>
    <xf numFmtId="0" fontId="2" fillId="0" borderId="1" xfId="0" applyFont="1" applyBorder="1" applyProtection="1"/>
    <xf numFmtId="2" fontId="2" fillId="2" borderId="1" xfId="0" applyNumberFormat="1" applyFont="1" applyFill="1" applyBorder="1" applyProtection="1"/>
    <xf numFmtId="2" fontId="2" fillId="0" borderId="22" xfId="1" applyNumberFormat="1" applyFont="1" applyFill="1" applyBorder="1" applyProtection="1"/>
    <xf numFmtId="0" fontId="2" fillId="0" borderId="6" xfId="0" applyFont="1" applyBorder="1" applyAlignment="1" applyProtection="1">
      <alignment horizontal="left" vertical="center"/>
    </xf>
    <xf numFmtId="49" fontId="4" fillId="0" borderId="9" xfId="0" applyNumberFormat="1" applyFont="1" applyBorder="1" applyAlignment="1" applyProtection="1">
      <alignment horizontal="left"/>
    </xf>
    <xf numFmtId="0" fontId="2" fillId="0" borderId="9" xfId="0" applyFont="1" applyBorder="1" applyProtection="1"/>
    <xf numFmtId="2" fontId="2" fillId="2" borderId="9" xfId="0" applyNumberFormat="1" applyFont="1" applyFill="1" applyBorder="1" applyProtection="1"/>
    <xf numFmtId="2" fontId="2" fillId="0" borderId="23" xfId="1" applyNumberFormat="1" applyFont="1" applyFill="1" applyBorder="1" applyProtection="1"/>
    <xf numFmtId="2" fontId="2" fillId="0" borderId="7" xfId="0" applyNumberFormat="1" applyFont="1" applyBorder="1" applyProtection="1"/>
    <xf numFmtId="2" fontId="2" fillId="0" borderId="9" xfId="0" applyNumberFormat="1" applyFont="1" applyBorder="1" applyProtection="1"/>
    <xf numFmtId="49" fontId="2" fillId="0" borderId="6" xfId="0" applyNumberFormat="1" applyFont="1" applyBorder="1" applyAlignment="1" applyProtection="1">
      <alignment horizontal="left"/>
    </xf>
    <xf numFmtId="0" fontId="2" fillId="0" borderId="5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/>
    </xf>
    <xf numFmtId="2" fontId="4" fillId="0" borderId="1" xfId="0" applyNumberFormat="1" applyFont="1" applyBorder="1" applyProtection="1"/>
    <xf numFmtId="49" fontId="2" fillId="0" borderId="12" xfId="0" applyNumberFormat="1" applyFont="1" applyBorder="1" applyAlignment="1" applyProtection="1">
      <alignment horizontal="left"/>
    </xf>
    <xf numFmtId="2" fontId="2" fillId="0" borderId="17" xfId="1" applyNumberFormat="1" applyFont="1" applyFill="1" applyBorder="1" applyProtection="1"/>
    <xf numFmtId="49" fontId="2" fillId="0" borderId="16" xfId="0" applyNumberFormat="1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left" vertical="center"/>
    </xf>
    <xf numFmtId="2" fontId="2" fillId="0" borderId="19" xfId="1" applyNumberFormat="1" applyFont="1" applyFill="1" applyBorder="1" applyProtection="1"/>
    <xf numFmtId="0" fontId="2" fillId="0" borderId="7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left" vertical="center"/>
    </xf>
    <xf numFmtId="49" fontId="4" fillId="0" borderId="7" xfId="0" applyNumberFormat="1" applyFont="1" applyBorder="1" applyAlignment="1" applyProtection="1">
      <alignment horizontal="left" vertical="center"/>
    </xf>
    <xf numFmtId="2" fontId="2" fillId="0" borderId="7" xfId="0" applyNumberFormat="1" applyFont="1" applyBorder="1" applyAlignment="1" applyProtection="1">
      <alignment horizontal="right" vertical="center"/>
    </xf>
    <xf numFmtId="2" fontId="2" fillId="0" borderId="21" xfId="1" applyNumberFormat="1" applyFont="1" applyFill="1" applyBorder="1" applyAlignment="1" applyProtection="1">
      <alignment horizontal="right" vertical="center"/>
    </xf>
    <xf numFmtId="49" fontId="4" fillId="0" borderId="1" xfId="0" applyNumberFormat="1" applyFont="1" applyBorder="1" applyAlignment="1" applyProtection="1">
      <alignment horizontal="left" vertical="center"/>
    </xf>
    <xf numFmtId="2" fontId="2" fillId="0" borderId="1" xfId="0" applyNumberFormat="1" applyFont="1" applyBorder="1" applyAlignment="1" applyProtection="1">
      <alignment horizontal="right" vertical="center"/>
    </xf>
    <xf numFmtId="2" fontId="2" fillId="0" borderId="22" xfId="1" applyNumberFormat="1" applyFont="1" applyFill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left" vertical="center"/>
    </xf>
    <xf numFmtId="49" fontId="2" fillId="0" borderId="1" xfId="0" applyNumberFormat="1" applyFont="1" applyBorder="1" applyAlignment="1" applyProtection="1">
      <alignment horizontal="left" vertical="center"/>
    </xf>
    <xf numFmtId="2" fontId="4" fillId="0" borderId="1" xfId="0" applyNumberFormat="1" applyFont="1" applyBorder="1" applyAlignment="1" applyProtection="1">
      <alignment horizontal="right" vertical="center"/>
    </xf>
    <xf numFmtId="49" fontId="2" fillId="0" borderId="9" xfId="0" applyNumberFormat="1" applyFont="1" applyBorder="1" applyAlignment="1" applyProtection="1">
      <alignment horizontal="left" vertical="center"/>
    </xf>
    <xf numFmtId="2" fontId="2" fillId="0" borderId="9" xfId="0" applyNumberFormat="1" applyFont="1" applyBorder="1" applyAlignment="1" applyProtection="1">
      <alignment horizontal="right" vertical="center"/>
    </xf>
    <xf numFmtId="2" fontId="2" fillId="0" borderId="23" xfId="1" applyNumberFormat="1" applyFont="1" applyFill="1" applyBorder="1" applyAlignment="1" applyProtection="1">
      <alignment horizontal="right" vertical="center"/>
    </xf>
    <xf numFmtId="49" fontId="2" fillId="0" borderId="6" xfId="0" applyNumberFormat="1" applyFont="1" applyBorder="1" applyAlignment="1" applyProtection="1">
      <alignment horizontal="left" vertical="center"/>
    </xf>
    <xf numFmtId="49" fontId="2" fillId="0" borderId="7" xfId="0" applyNumberFormat="1" applyFont="1" applyBorder="1" applyAlignment="1" applyProtection="1">
      <alignment horizontal="left"/>
    </xf>
    <xf numFmtId="2" fontId="2" fillId="0" borderId="1" xfId="1" applyNumberFormat="1" applyFont="1" applyFill="1" applyBorder="1" applyProtection="1"/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2" fontId="2" fillId="0" borderId="0" xfId="1" applyNumberFormat="1" applyFont="1" applyFill="1" applyBorder="1" applyAlignment="1" applyProtection="1">
      <alignment horizontal="right" vertical="center"/>
    </xf>
    <xf numFmtId="49" fontId="4" fillId="0" borderId="9" xfId="0" applyNumberFormat="1" applyFont="1" applyBorder="1" applyAlignment="1" applyProtection="1">
      <alignment horizontal="left" vertical="center"/>
    </xf>
    <xf numFmtId="2" fontId="2" fillId="0" borderId="1" xfId="1" applyNumberFormat="1" applyFont="1" applyFill="1" applyBorder="1" applyAlignment="1" applyProtection="1">
      <alignment horizontal="right" vertical="center"/>
    </xf>
    <xf numFmtId="49" fontId="2" fillId="0" borderId="7" xfId="0" applyNumberFormat="1" applyFont="1" applyBorder="1" applyAlignment="1" applyProtection="1">
      <alignment horizontal="left" vertical="center"/>
    </xf>
    <xf numFmtId="49" fontId="4" fillId="0" borderId="6" xfId="0" applyNumberFormat="1" applyFont="1" applyBorder="1" applyAlignment="1" applyProtection="1">
      <alignment horizontal="left" vertical="center"/>
    </xf>
    <xf numFmtId="2" fontId="2" fillId="0" borderId="19" xfId="1" applyNumberFormat="1" applyFont="1" applyFill="1" applyBorder="1" applyAlignment="1" applyProtection="1">
      <alignment horizontal="right" vertical="center"/>
    </xf>
    <xf numFmtId="2" fontId="2" fillId="0" borderId="14" xfId="1" applyNumberFormat="1" applyFont="1" applyFill="1" applyAlignment="1" applyProtection="1">
      <alignment horizontal="right" vertical="center"/>
    </xf>
    <xf numFmtId="49" fontId="2" fillId="0" borderId="7" xfId="0" applyNumberFormat="1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49" fontId="2" fillId="0" borderId="1" xfId="0" applyNumberFormat="1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2" fontId="2" fillId="0" borderId="17" xfId="1" applyNumberFormat="1" applyFont="1" applyFill="1" applyBorder="1" applyAlignment="1" applyProtection="1">
      <alignment horizontal="right" vertical="center"/>
    </xf>
    <xf numFmtId="49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2" fontId="2" fillId="0" borderId="0" xfId="1" applyNumberFormat="1" applyFont="1" applyFill="1" applyBorder="1" applyAlignment="1" applyProtection="1">
      <alignment vertical="center"/>
    </xf>
    <xf numFmtId="0" fontId="5" fillId="0" borderId="0" xfId="0" applyFont="1" applyAlignment="1" applyProtection="1">
      <alignment horizontal="center"/>
    </xf>
    <xf numFmtId="2" fontId="3" fillId="0" borderId="10" xfId="0" applyNumberFormat="1" applyFont="1" applyBorder="1" applyAlignment="1" applyProtection="1">
      <alignment horizontal="center"/>
    </xf>
    <xf numFmtId="0" fontId="3" fillId="0" borderId="0" xfId="0" applyFont="1" applyProtection="1"/>
    <xf numFmtId="0" fontId="2" fillId="5" borderId="1" xfId="0" applyFont="1" applyFill="1" applyBorder="1" applyProtection="1"/>
    <xf numFmtId="0" fontId="2" fillId="5" borderId="6" xfId="0" applyFont="1" applyFill="1" applyBorder="1" applyAlignment="1" applyProtection="1">
      <alignment horizontal="center"/>
    </xf>
    <xf numFmtId="2" fontId="2" fillId="0" borderId="25" xfId="1" applyNumberFormat="1" applyFont="1" applyFill="1" applyBorder="1" applyAlignment="1" applyProtection="1">
      <alignment horizontal="right" vertical="center"/>
    </xf>
    <xf numFmtId="0" fontId="12" fillId="0" borderId="0" xfId="0" applyFont="1" applyAlignment="1" applyProtection="1">
      <alignment horizontal="center"/>
    </xf>
    <xf numFmtId="49" fontId="4" fillId="0" borderId="0" xfId="0" applyNumberFormat="1" applyFont="1" applyAlignment="1" applyProtection="1">
      <alignment horizontal="left" vertical="center"/>
    </xf>
    <xf numFmtId="2" fontId="2" fillId="0" borderId="26" xfId="1" applyNumberFormat="1" applyFont="1" applyFill="1" applyBorder="1" applyAlignment="1" applyProtection="1">
      <alignment horizontal="right" vertical="center"/>
    </xf>
    <xf numFmtId="2" fontId="2" fillId="0" borderId="5" xfId="1" applyNumberFormat="1" applyFont="1" applyFill="1" applyBorder="1" applyAlignment="1" applyProtection="1">
      <alignment horizontal="right" vertical="center"/>
    </xf>
    <xf numFmtId="2" fontId="3" fillId="0" borderId="1" xfId="0" applyNumberFormat="1" applyFont="1" applyBorder="1" applyAlignment="1" applyProtection="1">
      <alignment horizontal="center" vertical="center"/>
    </xf>
    <xf numFmtId="2" fontId="3" fillId="0" borderId="6" xfId="0" applyNumberFormat="1" applyFont="1" applyBorder="1" applyAlignment="1" applyProtection="1">
      <alignment horizontal="center" vertical="center"/>
    </xf>
    <xf numFmtId="2" fontId="0" fillId="0" borderId="10" xfId="0" applyNumberFormat="1" applyBorder="1" applyProtection="1"/>
    <xf numFmtId="2" fontId="2" fillId="0" borderId="6" xfId="0" applyNumberFormat="1" applyFont="1" applyBorder="1" applyAlignment="1" applyProtection="1">
      <alignment horizontal="right" vertical="center"/>
    </xf>
    <xf numFmtId="0" fontId="3" fillId="8" borderId="5" xfId="0" applyFont="1" applyFill="1" applyBorder="1" applyAlignment="1" applyProtection="1">
      <alignment horizontal="left" vertical="center"/>
    </xf>
    <xf numFmtId="0" fontId="3" fillId="8" borderId="3" xfId="0" applyFont="1" applyFill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right" vertical="center"/>
    </xf>
    <xf numFmtId="2" fontId="2" fillId="0" borderId="10" xfId="0" applyNumberFormat="1" applyFont="1" applyBorder="1" applyProtection="1"/>
    <xf numFmtId="0" fontId="3" fillId="0" borderId="10" xfId="0" applyFont="1" applyBorder="1" applyAlignment="1" applyProtection="1">
      <alignment horizontal="center"/>
    </xf>
    <xf numFmtId="0" fontId="8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2" fillId="0" borderId="15" xfId="0" applyFont="1" applyBorder="1" applyAlignment="1" applyProtection="1">
      <alignment horizontal="left" vertical="center"/>
    </xf>
    <xf numFmtId="0" fontId="2" fillId="8" borderId="1" xfId="0" applyFont="1" applyFill="1" applyBorder="1" applyAlignment="1" applyProtection="1">
      <alignment horizontal="left" vertical="center"/>
    </xf>
    <xf numFmtId="0" fontId="2" fillId="8" borderId="1" xfId="0" applyFont="1" applyFill="1" applyBorder="1" applyAlignment="1" applyProtection="1">
      <alignment vertical="center"/>
    </xf>
    <xf numFmtId="2" fontId="2" fillId="0" borderId="4" xfId="0" applyNumberFormat="1" applyFont="1" applyBorder="1" applyAlignment="1" applyProtection="1">
      <alignment horizontal="right" vertical="center"/>
    </xf>
    <xf numFmtId="2" fontId="2" fillId="0" borderId="13" xfId="0" applyNumberFormat="1" applyFont="1" applyBorder="1" applyAlignment="1" applyProtection="1">
      <alignment horizontal="righ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center" vertical="top"/>
    </xf>
    <xf numFmtId="0" fontId="0" fillId="0" borderId="0" xfId="0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top"/>
    </xf>
    <xf numFmtId="0" fontId="0" fillId="0" borderId="0" xfId="0" applyAlignment="1" applyProtection="1">
      <alignment vertical="top"/>
    </xf>
    <xf numFmtId="0" fontId="10" fillId="0" borderId="0" xfId="0" applyFont="1" applyAlignment="1" applyProtection="1">
      <alignment horizontal="center"/>
    </xf>
    <xf numFmtId="2" fontId="3" fillId="0" borderId="1" xfId="0" applyNumberFormat="1" applyFont="1" applyBorder="1" applyAlignment="1" applyProtection="1">
      <alignment vertical="center"/>
    </xf>
    <xf numFmtId="2" fontId="2" fillId="0" borderId="1" xfId="0" applyNumberFormat="1" applyFont="1" applyBorder="1" applyAlignment="1" applyProtection="1">
      <alignment horizontal="right"/>
    </xf>
    <xf numFmtId="0" fontId="2" fillId="0" borderId="16" xfId="0" applyFont="1" applyBorder="1" applyAlignment="1" applyProtection="1">
      <alignment horizontal="left"/>
    </xf>
    <xf numFmtId="0" fontId="0" fillId="0" borderId="0" xfId="0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2" fontId="2" fillId="0" borderId="0" xfId="0" applyNumberFormat="1" applyFont="1" applyBorder="1" applyAlignment="1" applyProtection="1">
      <alignment horizontal="right" vertical="center"/>
    </xf>
    <xf numFmtId="0" fontId="2" fillId="0" borderId="1" xfId="0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right" vertical="center"/>
    </xf>
    <xf numFmtId="49" fontId="3" fillId="5" borderId="1" xfId="0" applyNumberFormat="1" applyFont="1" applyFill="1" applyBorder="1" applyAlignment="1" applyProtection="1">
      <alignment horizontal="center" vertical="center"/>
    </xf>
    <xf numFmtId="0" fontId="3" fillId="5" borderId="6" xfId="0" applyFont="1" applyFill="1" applyBorder="1" applyAlignment="1" applyProtection="1">
      <alignment horizontal="center" vertical="center"/>
    </xf>
    <xf numFmtId="0" fontId="3" fillId="5" borderId="8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</xf>
    <xf numFmtId="2" fontId="3" fillId="5" borderId="1" xfId="0" applyNumberFormat="1" applyFont="1" applyFill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left"/>
    </xf>
    <xf numFmtId="2" fontId="2" fillId="0" borderId="1" xfId="0" applyNumberFormat="1" applyFont="1" applyFill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left"/>
    </xf>
    <xf numFmtId="0" fontId="2" fillId="0" borderId="0" xfId="0" applyFont="1" applyBorder="1" applyProtection="1"/>
    <xf numFmtId="2" fontId="2" fillId="0" borderId="0" xfId="0" applyNumberFormat="1" applyFont="1" applyBorder="1" applyProtection="1"/>
    <xf numFmtId="2" fontId="0" fillId="0" borderId="0" xfId="0" applyNumberFormat="1" applyBorder="1" applyProtection="1"/>
    <xf numFmtId="0" fontId="10" fillId="0" borderId="0" xfId="0" applyFont="1" applyAlignment="1" applyProtection="1">
      <alignment horizontal="center" vertical="center"/>
    </xf>
    <xf numFmtId="0" fontId="2" fillId="0" borderId="6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left" vertical="center"/>
    </xf>
    <xf numFmtId="49" fontId="2" fillId="0" borderId="12" xfId="0" applyNumberFormat="1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</xf>
    <xf numFmtId="0" fontId="3" fillId="3" borderId="6" xfId="0" applyFont="1" applyFill="1" applyBorder="1" applyAlignment="1" applyProtection="1">
      <alignment horizontal="center"/>
    </xf>
    <xf numFmtId="0" fontId="3" fillId="3" borderId="5" xfId="0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center"/>
    </xf>
    <xf numFmtId="0" fontId="3" fillId="3" borderId="6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3" fillId="3" borderId="3" xfId="0" applyFont="1" applyFill="1" applyBorder="1" applyAlignment="1" applyProtection="1">
      <alignment horizontal="center" vertical="center"/>
    </xf>
    <xf numFmtId="0" fontId="0" fillId="0" borderId="0" xfId="0" applyBorder="1" applyProtection="1"/>
    <xf numFmtId="49" fontId="4" fillId="0" borderId="0" xfId="0" applyNumberFormat="1" applyFont="1" applyBorder="1" applyAlignment="1" applyProtection="1">
      <alignment horizontal="left"/>
    </xf>
    <xf numFmtId="2" fontId="0" fillId="0" borderId="1" xfId="0" applyNumberFormat="1" applyBorder="1" applyProtection="1"/>
    <xf numFmtId="0" fontId="14" fillId="0" borderId="7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 applyProtection="1">
      <alignment horizontal="center"/>
      <protection locked="0"/>
    </xf>
    <xf numFmtId="0" fontId="14" fillId="0" borderId="18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5" fillId="4" borderId="1" xfId="1" applyFont="1" applyBorder="1" applyAlignment="1" applyProtection="1">
      <alignment horizontal="center" vertical="center"/>
      <protection locked="0"/>
    </xf>
    <xf numFmtId="0" fontId="15" fillId="4" borderId="14" xfId="1" applyFont="1" applyAlignment="1" applyProtection="1">
      <alignment horizontal="center" vertical="center"/>
      <protection locked="0"/>
    </xf>
    <xf numFmtId="0" fontId="15" fillId="7" borderId="1" xfId="1" applyFont="1" applyFill="1" applyBorder="1" applyAlignment="1" applyProtection="1">
      <alignment horizontal="center" vertical="center"/>
      <protection locked="0"/>
    </xf>
    <xf numFmtId="0" fontId="15" fillId="7" borderId="1" xfId="0" applyFont="1" applyFill="1" applyBorder="1" applyAlignment="1" applyProtection="1">
      <alignment vertical="center"/>
      <protection locked="0"/>
    </xf>
    <xf numFmtId="0" fontId="14" fillId="0" borderId="20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</xf>
    <xf numFmtId="0" fontId="14" fillId="8" borderId="1" xfId="0" applyFont="1" applyFill="1" applyBorder="1" applyAlignment="1" applyProtection="1">
      <alignment horizontal="center" vertical="center"/>
      <protection locked="0"/>
    </xf>
    <xf numFmtId="0" fontId="14" fillId="8" borderId="9" xfId="0" applyFont="1" applyFill="1" applyBorder="1" applyAlignment="1" applyProtection="1">
      <alignment horizontal="center" vertical="center"/>
      <protection locked="0"/>
    </xf>
    <xf numFmtId="0" fontId="14" fillId="0" borderId="4" xfId="0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center"/>
    </xf>
    <xf numFmtId="0" fontId="10" fillId="0" borderId="0" xfId="0" applyFont="1" applyAlignment="1" applyProtection="1">
      <alignment horizontal="center" vertical="center"/>
    </xf>
    <xf numFmtId="0" fontId="2" fillId="0" borderId="12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0" fontId="2" fillId="0" borderId="7" xfId="0" applyFont="1" applyFill="1" applyBorder="1" applyAlignment="1" applyProtection="1">
      <alignment horizontal="left"/>
    </xf>
    <xf numFmtId="2" fontId="2" fillId="0" borderId="7" xfId="0" applyNumberFormat="1" applyFont="1" applyFill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</xf>
    <xf numFmtId="0" fontId="14" fillId="0" borderId="5" xfId="0" applyFont="1" applyBorder="1" applyAlignment="1" applyProtection="1">
      <alignment horizontal="center" vertical="center"/>
      <protection locked="0"/>
    </xf>
    <xf numFmtId="2" fontId="2" fillId="0" borderId="5" xfId="0" applyNumberFormat="1" applyFont="1" applyBorder="1" applyAlignment="1" applyProtection="1">
      <alignment horizontal="right" vertical="center"/>
    </xf>
    <xf numFmtId="2" fontId="2" fillId="0" borderId="4" xfId="1" applyNumberFormat="1" applyFont="1" applyFill="1" applyBorder="1" applyAlignment="1" applyProtection="1">
      <alignment horizontal="right" vertical="center"/>
    </xf>
    <xf numFmtId="0" fontId="14" fillId="0" borderId="5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left" vertical="center"/>
    </xf>
    <xf numFmtId="2" fontId="2" fillId="0" borderId="27" xfId="0" applyNumberFormat="1" applyFont="1" applyBorder="1" applyProtection="1"/>
    <xf numFmtId="0" fontId="0" fillId="0" borderId="2" xfId="0" applyBorder="1" applyProtection="1"/>
    <xf numFmtId="0" fontId="2" fillId="0" borderId="0" xfId="0" applyFont="1" applyBorder="1" applyAlignment="1" applyProtection="1">
      <alignment horizontal="left"/>
    </xf>
    <xf numFmtId="0" fontId="10" fillId="0" borderId="0" xfId="0" applyFont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2" fillId="0" borderId="4" xfId="0" applyFont="1" applyFill="1" applyBorder="1" applyAlignment="1" applyProtection="1">
      <alignment horizontal="left"/>
    </xf>
    <xf numFmtId="49" fontId="3" fillId="5" borderId="1" xfId="0" applyNumberFormat="1" applyFont="1" applyFill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18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left"/>
    </xf>
    <xf numFmtId="0" fontId="2" fillId="2" borderId="6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left" vertical="center"/>
    </xf>
    <xf numFmtId="0" fontId="2" fillId="2" borderId="4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center"/>
    </xf>
    <xf numFmtId="0" fontId="9" fillId="0" borderId="0" xfId="0" applyFont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/>
    </xf>
    <xf numFmtId="0" fontId="3" fillId="3" borderId="5" xfId="0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center"/>
    </xf>
    <xf numFmtId="0" fontId="9" fillId="6" borderId="12" xfId="0" applyFont="1" applyFill="1" applyBorder="1" applyAlignment="1" applyProtection="1">
      <alignment horizontal="center" vertical="center" wrapText="1"/>
    </xf>
    <xf numFmtId="0" fontId="9" fillId="6" borderId="3" xfId="0" applyFont="1" applyFill="1" applyBorder="1" applyAlignment="1" applyProtection="1">
      <alignment horizontal="center" vertical="center" wrapText="1"/>
    </xf>
    <xf numFmtId="0" fontId="9" fillId="6" borderId="11" xfId="0" applyFont="1" applyFill="1" applyBorder="1" applyAlignment="1" applyProtection="1">
      <alignment horizontal="center" vertical="center" wrapText="1"/>
    </xf>
    <xf numFmtId="0" fontId="9" fillId="6" borderId="10" xfId="0" applyFont="1" applyFill="1" applyBorder="1" applyAlignment="1" applyProtection="1">
      <alignment horizontal="center" vertical="center" wrapText="1"/>
    </xf>
    <xf numFmtId="0" fontId="9" fillId="6" borderId="0" xfId="0" applyFont="1" applyFill="1" applyAlignment="1" applyProtection="1">
      <alignment horizontal="center" vertical="center" wrapText="1"/>
    </xf>
    <xf numFmtId="0" fontId="9" fillId="6" borderId="13" xfId="0" applyFont="1" applyFill="1" applyBorder="1" applyAlignment="1" applyProtection="1">
      <alignment horizontal="center" vertical="center" wrapText="1"/>
    </xf>
    <xf numFmtId="0" fontId="9" fillId="6" borderId="16" xfId="0" applyFont="1" applyFill="1" applyBorder="1" applyAlignment="1" applyProtection="1">
      <alignment horizontal="center" vertical="center" wrapText="1"/>
    </xf>
    <xf numFmtId="0" fontId="9" fillId="6" borderId="2" xfId="0" applyFont="1" applyFill="1" applyBorder="1" applyAlignment="1" applyProtection="1">
      <alignment horizontal="center" vertical="center" wrapText="1"/>
    </xf>
    <xf numFmtId="0" fontId="9" fillId="6" borderId="18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/>
    </xf>
    <xf numFmtId="0" fontId="2" fillId="0" borderId="1" xfId="0" applyFont="1" applyBorder="1" applyProtection="1"/>
    <xf numFmtId="44" fontId="3" fillId="0" borderId="6" xfId="0" applyNumberFormat="1" applyFont="1" applyBorder="1" applyAlignment="1" applyProtection="1">
      <alignment horizontal="center"/>
    </xf>
    <xf numFmtId="44" fontId="3" fillId="0" borderId="5" xfId="0" applyNumberFormat="1" applyFont="1" applyBorder="1" applyAlignment="1" applyProtection="1">
      <alignment horizontal="center"/>
    </xf>
    <xf numFmtId="44" fontId="3" fillId="0" borderId="4" xfId="0" applyNumberFormat="1" applyFont="1" applyBorder="1" applyAlignment="1" applyProtection="1">
      <alignment horizontal="center"/>
    </xf>
    <xf numFmtId="44" fontId="3" fillId="0" borderId="6" xfId="2" applyFont="1" applyBorder="1" applyAlignment="1" applyProtection="1">
      <alignment horizontal="center"/>
    </xf>
    <xf numFmtId="44" fontId="3" fillId="0" borderId="5" xfId="2" applyFont="1" applyBorder="1" applyAlignment="1" applyProtection="1">
      <alignment horizontal="center"/>
    </xf>
    <xf numFmtId="44" fontId="3" fillId="0" borderId="24" xfId="2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44" fontId="3" fillId="0" borderId="4" xfId="2" applyFont="1" applyBorder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0" fillId="0" borderId="5" xfId="0" applyBorder="1" applyProtection="1"/>
    <xf numFmtId="0" fontId="0" fillId="0" borderId="4" xfId="0" applyBorder="1" applyProtection="1"/>
    <xf numFmtId="49" fontId="13" fillId="5" borderId="1" xfId="0" applyNumberFormat="1" applyFont="1" applyFill="1" applyBorder="1" applyAlignment="1" applyProtection="1">
      <alignment horizontal="center" vertical="center" wrapText="1"/>
    </xf>
    <xf numFmtId="49" fontId="13" fillId="5" borderId="1" xfId="0" applyNumberFormat="1" applyFont="1" applyFill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left" vertical="center"/>
    </xf>
    <xf numFmtId="0" fontId="2" fillId="0" borderId="4" xfId="0" applyFont="1" applyFill="1" applyBorder="1" applyAlignment="1" applyProtection="1">
      <alignment horizontal="left" vertical="center"/>
    </xf>
    <xf numFmtId="0" fontId="2" fillId="0" borderId="6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14" fillId="0" borderId="7" xfId="0" applyFont="1" applyFill="1" applyBorder="1" applyAlignment="1" applyProtection="1">
      <alignment horizontal="center"/>
      <protection locked="0"/>
    </xf>
    <xf numFmtId="0" fontId="16" fillId="0" borderId="1" xfId="0" applyFont="1" applyBorder="1" applyAlignment="1" applyProtection="1">
      <alignment horizontal="center"/>
      <protection locked="0"/>
    </xf>
  </cellXfs>
  <cellStyles count="3">
    <cellStyle name="Calculation" xfId="1" builtinId="22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390524</xdr:colOff>
      <xdr:row>8</xdr:row>
      <xdr:rowOff>150133</xdr:rowOff>
    </xdr:from>
    <xdr:to>
      <xdr:col>13</xdr:col>
      <xdr:colOff>179916</xdr:colOff>
      <xdr:row>11</xdr:row>
      <xdr:rowOff>235858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6221941" y="1864633"/>
          <a:ext cx="4467225" cy="7842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sz="1200" b="1" i="0" strike="noStrike" baseline="0">
              <a:solidFill>
                <a:srgbClr val="000000"/>
              </a:solidFill>
              <a:latin typeface="Arial"/>
              <a:cs typeface="Arial"/>
            </a:rPr>
            <a:t>Picked Up </a:t>
          </a: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By: </a:t>
          </a:r>
        </a:p>
        <a:p>
          <a:pPr algn="l" rtl="0">
            <a:lnSpc>
              <a:spcPts val="1300"/>
            </a:lnSpc>
            <a:defRPr sz="1000"/>
          </a:pPr>
          <a:endParaRPr lang="en-US" sz="1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200"/>
            </a:lnSpc>
            <a:defRPr sz="1000"/>
          </a:pPr>
          <a:endParaRPr lang="en-US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200"/>
            </a:lnSpc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Date Picked Up:</a:t>
          </a:r>
        </a:p>
      </xdr:txBody>
    </xdr:sp>
    <xdr:clientData fLocksWithSheet="0"/>
  </xdr:twoCellAnchor>
  <xdr:twoCellAnchor>
    <xdr:from>
      <xdr:col>5</xdr:col>
      <xdr:colOff>416717</xdr:colOff>
      <xdr:row>11</xdr:row>
      <xdr:rowOff>321468</xdr:rowOff>
    </xdr:from>
    <xdr:to>
      <xdr:col>13</xdr:col>
      <xdr:colOff>911678</xdr:colOff>
      <xdr:row>14</xdr:row>
      <xdr:rowOff>163286</xdr:rowOff>
    </xdr:to>
    <xdr:sp macro="" textlink="">
      <xdr:nvSpPr>
        <xdr:cNvPr id="1034" name="Text Box 10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5822155" y="2726531"/>
          <a:ext cx="5340804" cy="722880"/>
        </a:xfrm>
        <a:prstGeom prst="rect">
          <a:avLst/>
        </a:prstGeom>
        <a:solidFill>
          <a:schemeClr val="bg1">
            <a:lumMod val="65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Comic Sans MS"/>
            </a:rPr>
            <a:t>NOTE:</a:t>
          </a:r>
          <a:r>
            <a:rPr lang="en-US" sz="1300" b="0" i="0" strike="noStrike">
              <a:solidFill>
                <a:srgbClr val="000000"/>
              </a:solidFill>
              <a:latin typeface="Comic Sans MS"/>
            </a:rPr>
            <a:t>  </a:t>
          </a:r>
          <a:r>
            <a:rPr lang="en-US" sz="1200" b="0" i="0" strike="noStrike">
              <a:solidFill>
                <a:srgbClr val="000000"/>
              </a:solidFill>
              <a:latin typeface="Comic Sans MS"/>
            </a:rPr>
            <a:t>Prices are subject to change without prior notice.</a:t>
          </a:r>
        </a:p>
        <a:p>
          <a:pPr algn="ctr" rtl="0">
            <a:lnSpc>
              <a:spcPts val="1700"/>
            </a:lnSpc>
            <a:defRPr sz="1000"/>
          </a:pPr>
          <a:r>
            <a:rPr lang="en-US" sz="1200" b="0" i="0" strike="noStrike">
              <a:solidFill>
                <a:srgbClr val="000000"/>
              </a:solidFill>
              <a:latin typeface="Comic Sans MS"/>
            </a:rPr>
            <a:t>There will be a 10% restock fee for all returned items</a:t>
          </a:r>
          <a:r>
            <a:rPr lang="en-US" sz="1300" b="0" i="0" strike="noStrike">
              <a:solidFill>
                <a:srgbClr val="000000"/>
              </a:solidFill>
              <a:latin typeface="Comic Sans MS"/>
            </a:rPr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400"/>
  <sheetViews>
    <sheetView tabSelected="1" view="pageBreakPreview" topLeftCell="A327" zoomScale="90" zoomScaleNormal="100" zoomScaleSheetLayoutView="90" workbookViewId="0">
      <selection activeCell="L348" sqref="L348:L387"/>
    </sheetView>
  </sheetViews>
  <sheetFormatPr defaultRowHeight="15" x14ac:dyDescent="0.2"/>
  <cols>
    <col min="1" max="1" width="12.140625" style="2" customWidth="1"/>
    <col min="2" max="2" width="38.85546875" style="1" bestFit="1" customWidth="1"/>
    <col min="3" max="3" width="6" style="1" bestFit="1" customWidth="1"/>
    <col min="4" max="4" width="10" style="6" bestFit="1" customWidth="1"/>
    <col min="5" max="5" width="14" style="1" customWidth="1"/>
    <col min="6" max="6" width="6.28515625" style="1" customWidth="1"/>
    <col min="7" max="7" width="12.140625" style="9" customWidth="1"/>
    <col min="8" max="8" width="9" style="1" customWidth="1"/>
    <col min="9" max="9" width="6" style="1" customWidth="1"/>
    <col min="10" max="10" width="10.140625" style="1" customWidth="1"/>
    <col min="11" max="11" width="18" style="1" customWidth="1"/>
    <col min="12" max="12" width="6" style="1" customWidth="1"/>
    <col min="13" max="13" width="8.7109375" style="6" bestFit="1" customWidth="1"/>
    <col min="14" max="14" width="14" style="1" customWidth="1"/>
    <col min="15" max="16384" width="9.140625" style="1"/>
  </cols>
  <sheetData>
    <row r="1" spans="1:14" ht="27.75" x14ac:dyDescent="0.4">
      <c r="A1" s="253" t="s">
        <v>686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</row>
    <row r="2" spans="1:14" x14ac:dyDescent="0.2">
      <c r="B2" s="262"/>
      <c r="C2" s="262"/>
      <c r="D2" s="262"/>
      <c r="E2" s="3"/>
      <c r="F2" s="3"/>
      <c r="G2" s="3" t="s">
        <v>411</v>
      </c>
      <c r="H2" s="3"/>
      <c r="I2" s="3"/>
      <c r="J2" s="3" t="s">
        <v>412</v>
      </c>
      <c r="K2" s="3"/>
      <c r="L2" s="3"/>
      <c r="M2" s="4"/>
    </row>
    <row r="3" spans="1:14" x14ac:dyDescent="0.2">
      <c r="A3" s="5" t="s">
        <v>0</v>
      </c>
      <c r="B3" s="263"/>
      <c r="C3" s="263"/>
      <c r="D3" s="263"/>
      <c r="E3" s="3"/>
      <c r="F3" s="3"/>
      <c r="G3" s="3" t="s">
        <v>468</v>
      </c>
      <c r="J3" s="3" t="s">
        <v>413</v>
      </c>
    </row>
    <row r="4" spans="1:14" ht="15.75" x14ac:dyDescent="0.2">
      <c r="A4" s="7" t="s">
        <v>611</v>
      </c>
      <c r="B4" s="264"/>
      <c r="C4" s="265"/>
      <c r="D4" s="265"/>
      <c r="E4" s="3"/>
      <c r="F4" s="3"/>
      <c r="G4" s="3" t="s">
        <v>469</v>
      </c>
      <c r="J4" s="3"/>
    </row>
    <row r="5" spans="1:14" x14ac:dyDescent="0.2">
      <c r="A5" s="5" t="s">
        <v>249</v>
      </c>
      <c r="B5" s="266"/>
      <c r="C5" s="267"/>
      <c r="D5" s="267"/>
      <c r="E5" s="228" t="s">
        <v>620</v>
      </c>
      <c r="F5" s="228"/>
      <c r="G5" s="3"/>
    </row>
    <row r="6" spans="1:14" ht="15" customHeight="1" x14ac:dyDescent="0.2">
      <c r="A6" s="8"/>
      <c r="B6" s="268"/>
      <c r="C6" s="269"/>
      <c r="D6" s="269"/>
      <c r="E6" s="228"/>
      <c r="F6" s="228"/>
      <c r="H6" s="228" t="s">
        <v>621</v>
      </c>
      <c r="I6" s="228"/>
      <c r="J6" s="228"/>
      <c r="K6" s="228"/>
      <c r="L6" s="228"/>
      <c r="M6" s="228"/>
    </row>
    <row r="7" spans="1:14" ht="15.75" customHeight="1" x14ac:dyDescent="0.2">
      <c r="A7" s="5" t="s">
        <v>376</v>
      </c>
      <c r="B7" s="270"/>
      <c r="C7" s="271"/>
      <c r="D7" s="271"/>
      <c r="E7" s="228"/>
      <c r="F7" s="228"/>
      <c r="G7" s="10"/>
      <c r="H7" s="228"/>
      <c r="I7" s="228"/>
      <c r="J7" s="228"/>
      <c r="K7" s="228"/>
      <c r="L7" s="228"/>
      <c r="M7" s="228"/>
    </row>
    <row r="8" spans="1:14" ht="15.75" customHeight="1" x14ac:dyDescent="0.25">
      <c r="A8" s="8"/>
      <c r="B8" s="264"/>
      <c r="C8" s="265"/>
      <c r="D8" s="265"/>
      <c r="E8" s="272"/>
      <c r="F8" s="272"/>
      <c r="G8" s="10"/>
      <c r="H8" s="11" t="s">
        <v>612</v>
      </c>
      <c r="I8" s="175"/>
      <c r="K8" s="11" t="s">
        <v>613</v>
      </c>
      <c r="L8" s="176"/>
      <c r="M8" s="204"/>
      <c r="N8" s="205"/>
    </row>
    <row r="9" spans="1:14" ht="18" x14ac:dyDescent="0.25">
      <c r="A9" s="5" t="s">
        <v>318</v>
      </c>
      <c r="B9" s="266"/>
      <c r="C9" s="267"/>
      <c r="D9" s="267"/>
      <c r="E9" s="12" t="s">
        <v>367</v>
      </c>
      <c r="F9" s="177"/>
      <c r="G9" s="13"/>
      <c r="H9" s="3"/>
      <c r="I9" s="3"/>
      <c r="K9" s="3"/>
      <c r="L9" s="3"/>
      <c r="M9" s="4"/>
    </row>
    <row r="10" spans="1:14" ht="18" x14ac:dyDescent="0.25">
      <c r="A10" s="14"/>
      <c r="B10" s="264"/>
      <c r="C10" s="265"/>
      <c r="D10" s="273"/>
      <c r="E10" s="12" t="s">
        <v>368</v>
      </c>
      <c r="F10" s="177"/>
      <c r="G10" s="13"/>
      <c r="M10" s="4"/>
    </row>
    <row r="11" spans="1:14" ht="18" x14ac:dyDescent="0.25">
      <c r="A11" s="5" t="s">
        <v>250</v>
      </c>
      <c r="B11" s="266"/>
      <c r="C11" s="267"/>
      <c r="D11" s="274"/>
      <c r="E11" s="12" t="s">
        <v>378</v>
      </c>
      <c r="F11" s="178"/>
      <c r="G11" s="13"/>
    </row>
    <row r="12" spans="1:14" s="17" customFormat="1" ht="26.25" customHeight="1" x14ac:dyDescent="0.25">
      <c r="A12" s="15" t="s">
        <v>2</v>
      </c>
      <c r="B12" s="258"/>
      <c r="C12" s="259"/>
      <c r="D12" s="259"/>
      <c r="E12" s="11"/>
      <c r="F12" s="11"/>
      <c r="G12" s="16"/>
      <c r="H12" s="3"/>
      <c r="I12" s="3"/>
      <c r="K12" s="3"/>
      <c r="L12" s="3"/>
      <c r="M12" s="4"/>
    </row>
    <row r="13" spans="1:14" ht="27.75" customHeight="1" x14ac:dyDescent="0.2">
      <c r="A13" s="5" t="s">
        <v>1</v>
      </c>
      <c r="B13" s="260"/>
      <c r="C13" s="261"/>
      <c r="D13" s="261"/>
      <c r="E13" s="3"/>
      <c r="F13" s="3"/>
      <c r="H13" s="3"/>
      <c r="I13" s="3"/>
      <c r="K13" s="3"/>
      <c r="L13" s="3"/>
      <c r="M13" s="4"/>
    </row>
    <row r="14" spans="1:14" x14ac:dyDescent="0.2">
      <c r="A14" s="256" t="s">
        <v>576</v>
      </c>
      <c r="B14" s="257"/>
      <c r="C14" s="257"/>
      <c r="D14" s="257"/>
      <c r="E14" s="257"/>
      <c r="F14" s="18"/>
      <c r="H14" s="3"/>
      <c r="I14" s="3"/>
      <c r="K14" s="3"/>
      <c r="L14" s="3"/>
      <c r="M14" s="4"/>
    </row>
    <row r="15" spans="1:14" ht="19.5" customHeight="1" x14ac:dyDescent="0.2">
      <c r="A15" s="257"/>
      <c r="B15" s="257"/>
      <c r="C15" s="257"/>
      <c r="D15" s="257"/>
      <c r="E15" s="257"/>
      <c r="F15" s="18"/>
    </row>
    <row r="16" spans="1:14" ht="15.75" x14ac:dyDescent="0.25">
      <c r="A16" s="19" t="s">
        <v>279</v>
      </c>
      <c r="B16" s="20" t="s">
        <v>3</v>
      </c>
      <c r="C16" s="20" t="s">
        <v>4</v>
      </c>
      <c r="D16" s="21" t="s">
        <v>5</v>
      </c>
      <c r="E16" s="21" t="s">
        <v>470</v>
      </c>
      <c r="F16" s="22"/>
      <c r="G16" s="19" t="s">
        <v>279</v>
      </c>
      <c r="H16" s="249" t="s">
        <v>3</v>
      </c>
      <c r="I16" s="254"/>
      <c r="J16" s="254"/>
      <c r="K16" s="255"/>
      <c r="L16" s="20" t="s">
        <v>4</v>
      </c>
      <c r="M16" s="21" t="s">
        <v>5</v>
      </c>
      <c r="N16" s="21" t="s">
        <v>470</v>
      </c>
    </row>
    <row r="17" spans="1:21" ht="15.75" x14ac:dyDescent="0.25">
      <c r="A17" s="227" t="s">
        <v>314</v>
      </c>
      <c r="B17" s="227"/>
      <c r="C17" s="227"/>
      <c r="D17" s="227"/>
      <c r="E17" s="227"/>
      <c r="F17" s="11"/>
      <c r="G17" s="227" t="s">
        <v>676</v>
      </c>
      <c r="H17" s="227"/>
      <c r="I17" s="227"/>
      <c r="J17" s="227"/>
      <c r="K17" s="227"/>
      <c r="L17" s="227"/>
      <c r="M17" s="227"/>
      <c r="N17" s="227"/>
      <c r="T17" s="3"/>
      <c r="U17" s="3"/>
    </row>
    <row r="18" spans="1:21" ht="15.75" x14ac:dyDescent="0.25">
      <c r="A18" s="23" t="s">
        <v>343</v>
      </c>
      <c r="B18" s="24" t="s">
        <v>6</v>
      </c>
      <c r="C18" s="168"/>
      <c r="D18" s="25">
        <v>6</v>
      </c>
      <c r="E18" s="26">
        <f>C18*D18</f>
        <v>0</v>
      </c>
      <c r="F18" s="27"/>
      <c r="G18" s="140">
        <v>9506</v>
      </c>
      <c r="H18" s="216" t="s">
        <v>775</v>
      </c>
      <c r="I18" s="217"/>
      <c r="J18" s="217"/>
      <c r="K18" s="218"/>
      <c r="L18" s="171"/>
      <c r="M18" s="141">
        <v>19.55</v>
      </c>
      <c r="N18" s="141">
        <f t="shared" ref="N18:N23" si="0">L18*M18</f>
        <v>0</v>
      </c>
      <c r="T18" s="3"/>
      <c r="U18" s="3"/>
    </row>
    <row r="19" spans="1:21" ht="15.75" x14ac:dyDescent="0.25">
      <c r="A19" s="32" t="s">
        <v>344</v>
      </c>
      <c r="B19" s="33" t="s">
        <v>7</v>
      </c>
      <c r="C19" s="169"/>
      <c r="D19" s="34">
        <v>6</v>
      </c>
      <c r="E19" s="35">
        <f t="shared" ref="E19:E75" si="1">C19*D19</f>
        <v>0</v>
      </c>
      <c r="F19" s="27"/>
      <c r="G19" s="140">
        <v>9666</v>
      </c>
      <c r="H19" s="216" t="s">
        <v>776</v>
      </c>
      <c r="I19" s="217"/>
      <c r="J19" s="217"/>
      <c r="K19" s="218"/>
      <c r="L19" s="171"/>
      <c r="M19" s="141">
        <v>19.55</v>
      </c>
      <c r="N19" s="141">
        <f t="shared" si="0"/>
        <v>0</v>
      </c>
      <c r="T19" s="3"/>
      <c r="U19" s="3"/>
    </row>
    <row r="20" spans="1:21" ht="15.75" x14ac:dyDescent="0.25">
      <c r="A20" s="32" t="s">
        <v>345</v>
      </c>
      <c r="B20" s="33" t="s">
        <v>8</v>
      </c>
      <c r="C20" s="169"/>
      <c r="D20" s="34">
        <v>6</v>
      </c>
      <c r="E20" s="35">
        <f t="shared" si="1"/>
        <v>0</v>
      </c>
      <c r="F20" s="27"/>
      <c r="G20" s="140">
        <v>1054</v>
      </c>
      <c r="H20" s="216" t="s">
        <v>777</v>
      </c>
      <c r="I20" s="217"/>
      <c r="J20" s="217"/>
      <c r="K20" s="218"/>
      <c r="L20" s="171"/>
      <c r="M20" s="141">
        <v>23</v>
      </c>
      <c r="N20" s="141">
        <f t="shared" si="0"/>
        <v>0</v>
      </c>
    </row>
    <row r="21" spans="1:21" ht="15.75" x14ac:dyDescent="0.25">
      <c r="A21" s="32" t="s">
        <v>346</v>
      </c>
      <c r="B21" s="33" t="s">
        <v>9</v>
      </c>
      <c r="C21" s="169"/>
      <c r="D21" s="34">
        <v>6</v>
      </c>
      <c r="E21" s="35">
        <f t="shared" si="1"/>
        <v>0</v>
      </c>
      <c r="F21" s="27"/>
      <c r="G21" s="140">
        <v>1060</v>
      </c>
      <c r="H21" s="216" t="s">
        <v>778</v>
      </c>
      <c r="I21" s="217"/>
      <c r="J21" s="217"/>
      <c r="K21" s="218"/>
      <c r="L21" s="171"/>
      <c r="M21" s="141">
        <v>23</v>
      </c>
      <c r="N21" s="141">
        <f t="shared" si="0"/>
        <v>0</v>
      </c>
    </row>
    <row r="22" spans="1:21" ht="15.75" x14ac:dyDescent="0.25">
      <c r="A22" s="32" t="s">
        <v>347</v>
      </c>
      <c r="B22" s="33" t="s">
        <v>11</v>
      </c>
      <c r="C22" s="169"/>
      <c r="D22" s="34">
        <v>8</v>
      </c>
      <c r="E22" s="35">
        <f t="shared" si="1"/>
        <v>0</v>
      </c>
      <c r="F22" s="27"/>
      <c r="G22" s="140">
        <v>7984</v>
      </c>
      <c r="H22" s="215" t="s">
        <v>806</v>
      </c>
      <c r="I22" s="215"/>
      <c r="J22" s="215"/>
      <c r="K22" s="215"/>
      <c r="L22" s="171"/>
      <c r="M22" s="141">
        <v>17.2</v>
      </c>
      <c r="N22" s="141">
        <f t="shared" si="0"/>
        <v>0</v>
      </c>
    </row>
    <row r="23" spans="1:21" ht="15.75" x14ac:dyDescent="0.2">
      <c r="A23" s="37" t="s">
        <v>348</v>
      </c>
      <c r="B23" s="38" t="s">
        <v>13</v>
      </c>
      <c r="C23" s="170"/>
      <c r="D23" s="39">
        <v>8</v>
      </c>
      <c r="E23" s="40">
        <f t="shared" si="1"/>
        <v>0</v>
      </c>
      <c r="F23" s="27"/>
      <c r="G23" s="70" t="s">
        <v>664</v>
      </c>
      <c r="H23" s="220" t="s">
        <v>689</v>
      </c>
      <c r="I23" s="221"/>
      <c r="J23" s="221"/>
      <c r="K23" s="222"/>
      <c r="L23" s="168"/>
      <c r="M23" s="41">
        <v>5.75</v>
      </c>
      <c r="N23" s="53">
        <f t="shared" si="0"/>
        <v>0</v>
      </c>
    </row>
    <row r="24" spans="1:21" ht="15.75" x14ac:dyDescent="0.25">
      <c r="A24" s="227" t="s">
        <v>10</v>
      </c>
      <c r="B24" s="227"/>
      <c r="C24" s="227"/>
      <c r="D24" s="227"/>
      <c r="E24" s="227"/>
      <c r="F24" s="11"/>
      <c r="G24" s="28" t="s">
        <v>665</v>
      </c>
      <c r="H24" s="212" t="s">
        <v>690</v>
      </c>
      <c r="I24" s="213"/>
      <c r="J24" s="213"/>
      <c r="K24" s="214"/>
      <c r="L24" s="169"/>
      <c r="M24" s="30">
        <v>5.75</v>
      </c>
      <c r="N24" s="31">
        <f t="shared" ref="N24:N79" si="2">L24*M24</f>
        <v>0</v>
      </c>
    </row>
    <row r="25" spans="1:21" ht="15.75" x14ac:dyDescent="0.2">
      <c r="A25" s="23" t="s">
        <v>349</v>
      </c>
      <c r="B25" s="24" t="s">
        <v>6</v>
      </c>
      <c r="C25" s="168"/>
      <c r="D25" s="25">
        <v>10</v>
      </c>
      <c r="E25" s="26">
        <f t="shared" si="1"/>
        <v>0</v>
      </c>
      <c r="F25" s="27"/>
      <c r="G25" s="28" t="s">
        <v>666</v>
      </c>
      <c r="H25" s="212" t="s">
        <v>675</v>
      </c>
      <c r="I25" s="213"/>
      <c r="J25" s="213"/>
      <c r="K25" s="214"/>
      <c r="L25" s="169"/>
      <c r="M25" s="30">
        <v>9.25</v>
      </c>
      <c r="N25" s="31">
        <f t="shared" si="2"/>
        <v>0</v>
      </c>
    </row>
    <row r="26" spans="1:21" ht="15.75" x14ac:dyDescent="0.2">
      <c r="A26" s="32" t="s">
        <v>350</v>
      </c>
      <c r="B26" s="33" t="s">
        <v>7</v>
      </c>
      <c r="C26" s="169"/>
      <c r="D26" s="34">
        <v>10</v>
      </c>
      <c r="E26" s="35">
        <f t="shared" si="1"/>
        <v>0</v>
      </c>
      <c r="F26" s="27"/>
      <c r="G26" s="28">
        <v>1009</v>
      </c>
      <c r="H26" s="212" t="s">
        <v>663</v>
      </c>
      <c r="I26" s="213"/>
      <c r="J26" s="213"/>
      <c r="K26" s="214"/>
      <c r="L26" s="169"/>
      <c r="M26" s="30">
        <v>5.7</v>
      </c>
      <c r="N26" s="31">
        <f t="shared" si="2"/>
        <v>0</v>
      </c>
    </row>
    <row r="27" spans="1:21" ht="15.75" x14ac:dyDescent="0.2">
      <c r="A27" s="32" t="s">
        <v>351</v>
      </c>
      <c r="B27" s="33" t="s">
        <v>8</v>
      </c>
      <c r="C27" s="169"/>
      <c r="D27" s="34">
        <v>10</v>
      </c>
      <c r="E27" s="35">
        <f t="shared" si="1"/>
        <v>0</v>
      </c>
      <c r="F27" s="27"/>
      <c r="G27" s="28">
        <v>1010</v>
      </c>
      <c r="H27" s="212" t="s">
        <v>691</v>
      </c>
      <c r="I27" s="213"/>
      <c r="J27" s="213"/>
      <c r="K27" s="214"/>
      <c r="L27" s="169"/>
      <c r="M27" s="30">
        <v>5.7</v>
      </c>
      <c r="N27" s="31">
        <f t="shared" si="2"/>
        <v>0</v>
      </c>
    </row>
    <row r="28" spans="1:21" ht="15.75" x14ac:dyDescent="0.2">
      <c r="A28" s="32" t="s">
        <v>352</v>
      </c>
      <c r="B28" s="33" t="s">
        <v>9</v>
      </c>
      <c r="C28" s="169"/>
      <c r="D28" s="34">
        <v>10</v>
      </c>
      <c r="E28" s="35">
        <f t="shared" si="1"/>
        <v>0</v>
      </c>
      <c r="F28" s="27"/>
      <c r="G28" s="28" t="s">
        <v>587</v>
      </c>
      <c r="H28" s="212" t="s">
        <v>588</v>
      </c>
      <c r="I28" s="213"/>
      <c r="J28" s="213"/>
      <c r="K28" s="214"/>
      <c r="L28" s="169"/>
      <c r="M28" s="30">
        <v>4.05</v>
      </c>
      <c r="N28" s="31">
        <f t="shared" si="2"/>
        <v>0</v>
      </c>
    </row>
    <row r="29" spans="1:21" ht="15.75" x14ac:dyDescent="0.2">
      <c r="A29" s="37" t="s">
        <v>353</v>
      </c>
      <c r="B29" s="38" t="s">
        <v>11</v>
      </c>
      <c r="C29" s="170"/>
      <c r="D29" s="39">
        <v>12</v>
      </c>
      <c r="E29" s="40">
        <f t="shared" si="1"/>
        <v>0</v>
      </c>
      <c r="F29" s="27"/>
      <c r="G29" s="28" t="s">
        <v>757</v>
      </c>
      <c r="H29" s="212" t="s">
        <v>758</v>
      </c>
      <c r="I29" s="213"/>
      <c r="J29" s="213"/>
      <c r="K29" s="214"/>
      <c r="L29" s="169"/>
      <c r="M29" s="30">
        <v>6.85</v>
      </c>
      <c r="N29" s="31">
        <f t="shared" si="2"/>
        <v>0</v>
      </c>
    </row>
    <row r="30" spans="1:21" ht="15.75" x14ac:dyDescent="0.25">
      <c r="A30" s="227" t="s">
        <v>325</v>
      </c>
      <c r="B30" s="227"/>
      <c r="C30" s="227"/>
      <c r="D30" s="227"/>
      <c r="E30" s="227"/>
      <c r="F30" s="11"/>
      <c r="G30" s="28">
        <v>1050</v>
      </c>
      <c r="H30" s="212" t="s">
        <v>290</v>
      </c>
      <c r="I30" s="213"/>
      <c r="J30" s="213"/>
      <c r="K30" s="214"/>
      <c r="L30" s="169"/>
      <c r="M30" s="30">
        <v>3.4</v>
      </c>
      <c r="N30" s="31">
        <f>L30*M30</f>
        <v>0</v>
      </c>
    </row>
    <row r="31" spans="1:21" ht="15.75" x14ac:dyDescent="0.2">
      <c r="A31" s="23" t="s">
        <v>354</v>
      </c>
      <c r="B31" s="24" t="s">
        <v>326</v>
      </c>
      <c r="C31" s="168"/>
      <c r="D31" s="41">
        <v>21.95</v>
      </c>
      <c r="E31" s="26">
        <f t="shared" si="1"/>
        <v>0</v>
      </c>
      <c r="F31" s="27"/>
      <c r="G31" s="28">
        <v>1052</v>
      </c>
      <c r="H31" s="212" t="s">
        <v>692</v>
      </c>
      <c r="I31" s="213"/>
      <c r="J31" s="213"/>
      <c r="K31" s="214"/>
      <c r="L31" s="169"/>
      <c r="M31" s="30">
        <v>3.4</v>
      </c>
      <c r="N31" s="31">
        <f t="shared" si="2"/>
        <v>0</v>
      </c>
    </row>
    <row r="32" spans="1:21" ht="15.75" x14ac:dyDescent="0.2">
      <c r="A32" s="32" t="s">
        <v>355</v>
      </c>
      <c r="B32" s="33" t="s">
        <v>327</v>
      </c>
      <c r="C32" s="169"/>
      <c r="D32" s="30">
        <v>21.95</v>
      </c>
      <c r="E32" s="35">
        <f t="shared" si="1"/>
        <v>0</v>
      </c>
      <c r="F32" s="27"/>
      <c r="G32" s="28" t="s">
        <v>416</v>
      </c>
      <c r="H32" s="212" t="s">
        <v>672</v>
      </c>
      <c r="I32" s="213"/>
      <c r="J32" s="213"/>
      <c r="K32" s="214"/>
      <c r="L32" s="169"/>
      <c r="M32" s="30">
        <v>2.9</v>
      </c>
      <c r="N32" s="31">
        <f t="shared" si="2"/>
        <v>0</v>
      </c>
    </row>
    <row r="33" spans="1:14" ht="15.75" x14ac:dyDescent="0.2">
      <c r="A33" s="32" t="s">
        <v>356</v>
      </c>
      <c r="B33" s="33" t="s">
        <v>328</v>
      </c>
      <c r="C33" s="169"/>
      <c r="D33" s="30">
        <v>21.95</v>
      </c>
      <c r="E33" s="35">
        <f t="shared" si="1"/>
        <v>0</v>
      </c>
      <c r="F33" s="27"/>
      <c r="G33" s="28" t="s">
        <v>586</v>
      </c>
      <c r="H33" s="212" t="s">
        <v>693</v>
      </c>
      <c r="I33" s="213"/>
      <c r="J33" s="213"/>
      <c r="K33" s="214"/>
      <c r="L33" s="169"/>
      <c r="M33" s="30">
        <v>2.9</v>
      </c>
      <c r="N33" s="31">
        <f t="shared" si="2"/>
        <v>0</v>
      </c>
    </row>
    <row r="34" spans="1:14" ht="15.75" x14ac:dyDescent="0.2">
      <c r="A34" s="37" t="s">
        <v>357</v>
      </c>
      <c r="B34" s="38" t="s">
        <v>329</v>
      </c>
      <c r="C34" s="170"/>
      <c r="D34" s="42">
        <v>22.95</v>
      </c>
      <c r="E34" s="40">
        <f t="shared" si="1"/>
        <v>0</v>
      </c>
      <c r="F34" s="27"/>
      <c r="G34" s="28" t="s">
        <v>589</v>
      </c>
      <c r="H34" s="212" t="s">
        <v>616</v>
      </c>
      <c r="I34" s="213"/>
      <c r="J34" s="213"/>
      <c r="K34" s="214"/>
      <c r="L34" s="169"/>
      <c r="M34" s="30">
        <v>11.45</v>
      </c>
      <c r="N34" s="31">
        <f t="shared" si="2"/>
        <v>0</v>
      </c>
    </row>
    <row r="35" spans="1:14" ht="15.75" x14ac:dyDescent="0.25">
      <c r="A35" s="227" t="s">
        <v>12</v>
      </c>
      <c r="B35" s="227"/>
      <c r="C35" s="227"/>
      <c r="D35" s="227"/>
      <c r="E35" s="227"/>
      <c r="F35" s="11"/>
      <c r="G35" s="28" t="s">
        <v>590</v>
      </c>
      <c r="H35" s="212" t="s">
        <v>674</v>
      </c>
      <c r="I35" s="213"/>
      <c r="J35" s="213"/>
      <c r="K35" s="214"/>
      <c r="L35" s="169"/>
      <c r="M35" s="30">
        <v>11.45</v>
      </c>
      <c r="N35" s="31">
        <f t="shared" si="2"/>
        <v>0</v>
      </c>
    </row>
    <row r="36" spans="1:14" ht="15.75" x14ac:dyDescent="0.2">
      <c r="A36" s="23" t="s">
        <v>292</v>
      </c>
      <c r="B36" s="24" t="s">
        <v>6</v>
      </c>
      <c r="C36" s="168"/>
      <c r="D36" s="25">
        <v>20</v>
      </c>
      <c r="E36" s="26">
        <f t="shared" si="1"/>
        <v>0</v>
      </c>
      <c r="F36" s="27"/>
      <c r="G36" s="28" t="s">
        <v>591</v>
      </c>
      <c r="H36" s="212" t="s">
        <v>673</v>
      </c>
      <c r="I36" s="213"/>
      <c r="J36" s="213"/>
      <c r="K36" s="214"/>
      <c r="L36" s="169"/>
      <c r="M36" s="30">
        <v>5.7</v>
      </c>
      <c r="N36" s="31">
        <f t="shared" si="2"/>
        <v>0</v>
      </c>
    </row>
    <row r="37" spans="1:14" ht="15.75" x14ac:dyDescent="0.2">
      <c r="A37" s="32" t="s">
        <v>293</v>
      </c>
      <c r="B37" s="33" t="s">
        <v>7</v>
      </c>
      <c r="C37" s="169"/>
      <c r="D37" s="34">
        <v>20</v>
      </c>
      <c r="E37" s="35">
        <f t="shared" si="1"/>
        <v>0</v>
      </c>
      <c r="F37" s="27"/>
      <c r="G37" s="28" t="s">
        <v>495</v>
      </c>
      <c r="H37" s="212" t="s">
        <v>496</v>
      </c>
      <c r="I37" s="213"/>
      <c r="J37" s="213"/>
      <c r="K37" s="214"/>
      <c r="L37" s="169"/>
      <c r="M37" s="30">
        <v>8.25</v>
      </c>
      <c r="N37" s="31">
        <f t="shared" si="2"/>
        <v>0</v>
      </c>
    </row>
    <row r="38" spans="1:14" ht="15.75" x14ac:dyDescent="0.2">
      <c r="A38" s="32" t="s">
        <v>294</v>
      </c>
      <c r="B38" s="33" t="s">
        <v>8</v>
      </c>
      <c r="C38" s="169"/>
      <c r="D38" s="34">
        <v>20</v>
      </c>
      <c r="E38" s="35">
        <f t="shared" si="1"/>
        <v>0</v>
      </c>
      <c r="F38" s="27"/>
      <c r="G38" s="28" t="s">
        <v>414</v>
      </c>
      <c r="H38" s="212" t="s">
        <v>415</v>
      </c>
      <c r="I38" s="213"/>
      <c r="J38" s="213"/>
      <c r="K38" s="214"/>
      <c r="L38" s="169"/>
      <c r="M38" s="30">
        <v>12.6</v>
      </c>
      <c r="N38" s="31">
        <f t="shared" si="2"/>
        <v>0</v>
      </c>
    </row>
    <row r="39" spans="1:14" ht="15.75" x14ac:dyDescent="0.2">
      <c r="A39" s="32" t="s">
        <v>295</v>
      </c>
      <c r="B39" s="33" t="s">
        <v>9</v>
      </c>
      <c r="C39" s="169"/>
      <c r="D39" s="34">
        <v>20</v>
      </c>
      <c r="E39" s="35">
        <f t="shared" si="1"/>
        <v>0</v>
      </c>
      <c r="F39" s="27"/>
      <c r="G39" s="28">
        <v>1056</v>
      </c>
      <c r="H39" s="212" t="s">
        <v>30</v>
      </c>
      <c r="I39" s="213"/>
      <c r="J39" s="213"/>
      <c r="K39" s="214"/>
      <c r="L39" s="169"/>
      <c r="M39" s="30">
        <v>8</v>
      </c>
      <c r="N39" s="31">
        <f t="shared" si="2"/>
        <v>0</v>
      </c>
    </row>
    <row r="40" spans="1:14" ht="15.75" x14ac:dyDescent="0.2">
      <c r="A40" s="32" t="s">
        <v>296</v>
      </c>
      <c r="B40" s="33" t="s">
        <v>11</v>
      </c>
      <c r="C40" s="169"/>
      <c r="D40" s="30">
        <v>22.5</v>
      </c>
      <c r="E40" s="35">
        <f t="shared" si="1"/>
        <v>0</v>
      </c>
      <c r="F40" s="27"/>
      <c r="G40" s="28">
        <v>1140</v>
      </c>
      <c r="H40" s="212" t="s">
        <v>617</v>
      </c>
      <c r="I40" s="213"/>
      <c r="J40" s="213"/>
      <c r="K40" s="214"/>
      <c r="L40" s="169"/>
      <c r="M40" s="30">
        <v>12.6</v>
      </c>
      <c r="N40" s="31">
        <f>L40*M40</f>
        <v>0</v>
      </c>
    </row>
    <row r="41" spans="1:14" ht="15.75" x14ac:dyDescent="0.2">
      <c r="A41" s="32" t="s">
        <v>297</v>
      </c>
      <c r="B41" s="33" t="s">
        <v>13</v>
      </c>
      <c r="C41" s="169"/>
      <c r="D41" s="30">
        <v>25</v>
      </c>
      <c r="E41" s="35">
        <f t="shared" si="1"/>
        <v>0</v>
      </c>
      <c r="F41" s="27"/>
      <c r="G41" s="28">
        <v>1080</v>
      </c>
      <c r="H41" s="212" t="s">
        <v>330</v>
      </c>
      <c r="I41" s="213"/>
      <c r="J41" s="213"/>
      <c r="K41" s="214"/>
      <c r="L41" s="169"/>
      <c r="M41" s="30">
        <v>4.5</v>
      </c>
      <c r="N41" s="31">
        <f t="shared" si="2"/>
        <v>0</v>
      </c>
    </row>
    <row r="42" spans="1:14" ht="15.75" x14ac:dyDescent="0.2">
      <c r="A42" s="37" t="s">
        <v>298</v>
      </c>
      <c r="B42" s="38" t="s">
        <v>14</v>
      </c>
      <c r="C42" s="170"/>
      <c r="D42" s="42">
        <v>27.5</v>
      </c>
      <c r="E42" s="40">
        <f t="shared" si="1"/>
        <v>0</v>
      </c>
      <c r="F42" s="27"/>
      <c r="G42" s="43" t="s">
        <v>492</v>
      </c>
      <c r="H42" s="212" t="s">
        <v>619</v>
      </c>
      <c r="I42" s="213"/>
      <c r="J42" s="213"/>
      <c r="K42" s="214"/>
      <c r="L42" s="173"/>
      <c r="M42" s="30">
        <v>15</v>
      </c>
      <c r="N42" s="31">
        <f t="shared" si="2"/>
        <v>0</v>
      </c>
    </row>
    <row r="43" spans="1:14" ht="15.75" x14ac:dyDescent="0.25">
      <c r="A43" s="227" t="s">
        <v>779</v>
      </c>
      <c r="B43" s="227"/>
      <c r="C43" s="227"/>
      <c r="D43" s="227"/>
      <c r="E43" s="227"/>
      <c r="F43" s="11"/>
      <c r="G43" s="47">
        <v>1079</v>
      </c>
      <c r="H43" s="212" t="s">
        <v>358</v>
      </c>
      <c r="I43" s="213"/>
      <c r="J43" s="213"/>
      <c r="K43" s="214"/>
      <c r="L43" s="169"/>
      <c r="M43" s="48">
        <v>17.2</v>
      </c>
      <c r="N43" s="31">
        <f t="shared" si="2"/>
        <v>0</v>
      </c>
    </row>
    <row r="44" spans="1:14" ht="15.75" x14ac:dyDescent="0.25">
      <c r="A44" s="140" t="s">
        <v>782</v>
      </c>
      <c r="B44" s="140" t="s">
        <v>6</v>
      </c>
      <c r="C44" s="171"/>
      <c r="D44" s="141">
        <v>17.149999999999999</v>
      </c>
      <c r="E44" s="141">
        <f>C44*D44</f>
        <v>0</v>
      </c>
      <c r="F44" s="27"/>
      <c r="G44" s="43" t="s">
        <v>493</v>
      </c>
      <c r="H44" s="212" t="s">
        <v>618</v>
      </c>
      <c r="I44" s="213"/>
      <c r="J44" s="213"/>
      <c r="K44" s="214"/>
      <c r="L44" s="173"/>
      <c r="M44" s="30">
        <v>20</v>
      </c>
      <c r="N44" s="31">
        <f>L44*M44</f>
        <v>0</v>
      </c>
    </row>
    <row r="45" spans="1:14" ht="15.75" x14ac:dyDescent="0.25">
      <c r="A45" s="140" t="s">
        <v>783</v>
      </c>
      <c r="B45" s="140" t="s">
        <v>7</v>
      </c>
      <c r="C45" s="171"/>
      <c r="D45" s="141">
        <v>17.149999999999999</v>
      </c>
      <c r="E45" s="141">
        <f>C45*D45</f>
        <v>0</v>
      </c>
      <c r="F45" s="27"/>
      <c r="G45" s="49" t="s">
        <v>494</v>
      </c>
      <c r="H45" s="212" t="s">
        <v>359</v>
      </c>
      <c r="I45" s="213"/>
      <c r="J45" s="213"/>
      <c r="K45" s="214"/>
      <c r="L45" s="174"/>
      <c r="M45" s="42">
        <v>28.7</v>
      </c>
      <c r="N45" s="50">
        <f>L45*M45</f>
        <v>0</v>
      </c>
    </row>
    <row r="46" spans="1:14" ht="15.75" x14ac:dyDescent="0.25">
      <c r="A46" s="140" t="s">
        <v>784</v>
      </c>
      <c r="B46" s="140" t="s">
        <v>8</v>
      </c>
      <c r="C46" s="171"/>
      <c r="D46" s="141">
        <v>17.149999999999999</v>
      </c>
      <c r="E46" s="141">
        <f>C46*D46</f>
        <v>0</v>
      </c>
      <c r="F46" s="27"/>
      <c r="G46" s="227" t="s">
        <v>35</v>
      </c>
      <c r="H46" s="227"/>
      <c r="I46" s="227"/>
      <c r="J46" s="227"/>
      <c r="K46" s="227"/>
      <c r="L46" s="227"/>
      <c r="M46" s="227"/>
      <c r="N46" s="227"/>
    </row>
    <row r="47" spans="1:14" ht="15.75" x14ac:dyDescent="0.25">
      <c r="A47" s="140" t="s">
        <v>785</v>
      </c>
      <c r="B47" s="140" t="s">
        <v>9</v>
      </c>
      <c r="C47" s="171"/>
      <c r="D47" s="141">
        <v>17.149999999999999</v>
      </c>
      <c r="E47" s="141">
        <f>C47*D47</f>
        <v>0</v>
      </c>
      <c r="F47" s="27"/>
      <c r="G47" s="51" t="s">
        <v>796</v>
      </c>
      <c r="H47" s="212" t="s">
        <v>797</v>
      </c>
      <c r="I47" s="213"/>
      <c r="J47" s="213"/>
      <c r="K47" s="214"/>
      <c r="L47" s="172"/>
      <c r="M47" s="41">
        <v>2.5</v>
      </c>
      <c r="N47" s="53">
        <f t="shared" si="2"/>
        <v>0</v>
      </c>
    </row>
    <row r="48" spans="1:14" ht="15.75" x14ac:dyDescent="0.25">
      <c r="A48" s="140" t="s">
        <v>786</v>
      </c>
      <c r="B48" s="140" t="s">
        <v>11</v>
      </c>
      <c r="C48" s="171"/>
      <c r="D48" s="141">
        <v>17.149999999999999</v>
      </c>
      <c r="E48" s="141">
        <f>C48*D48</f>
        <v>0</v>
      </c>
      <c r="F48" s="11"/>
      <c r="G48" s="43">
        <v>3771</v>
      </c>
      <c r="H48" s="212" t="s">
        <v>291</v>
      </c>
      <c r="I48" s="213"/>
      <c r="J48" s="213"/>
      <c r="K48" s="214"/>
      <c r="L48" s="173"/>
      <c r="M48" s="30">
        <v>2.9</v>
      </c>
      <c r="N48" s="31">
        <f t="shared" si="2"/>
        <v>0</v>
      </c>
    </row>
    <row r="49" spans="1:14" ht="15.75" x14ac:dyDescent="0.25">
      <c r="A49" s="227" t="s">
        <v>332</v>
      </c>
      <c r="B49" s="227"/>
      <c r="C49" s="227"/>
      <c r="D49" s="227"/>
      <c r="E49" s="227"/>
      <c r="F49" s="27"/>
      <c r="G49" s="47">
        <v>1103</v>
      </c>
      <c r="H49" s="212" t="s">
        <v>339</v>
      </c>
      <c r="I49" s="213"/>
      <c r="J49" s="213"/>
      <c r="K49" s="214"/>
      <c r="L49" s="169"/>
      <c r="M49" s="30">
        <v>0.5</v>
      </c>
      <c r="N49" s="31">
        <f t="shared" si="2"/>
        <v>0</v>
      </c>
    </row>
    <row r="50" spans="1:14" ht="15.75" x14ac:dyDescent="0.2">
      <c r="A50" s="23" t="s">
        <v>333</v>
      </c>
      <c r="B50" s="54" t="s">
        <v>329</v>
      </c>
      <c r="C50" s="168"/>
      <c r="D50" s="25">
        <v>20</v>
      </c>
      <c r="E50" s="26">
        <f t="shared" si="1"/>
        <v>0</v>
      </c>
      <c r="F50" s="27"/>
      <c r="G50" s="47">
        <v>1105</v>
      </c>
      <c r="H50" s="212" t="s">
        <v>340</v>
      </c>
      <c r="I50" s="213"/>
      <c r="J50" s="213"/>
      <c r="K50" s="214"/>
      <c r="L50" s="169"/>
      <c r="M50" s="30">
        <v>0.5</v>
      </c>
      <c r="N50" s="31">
        <f t="shared" si="2"/>
        <v>0</v>
      </c>
    </row>
    <row r="51" spans="1:14" ht="15.75" x14ac:dyDescent="0.2">
      <c r="A51" s="32" t="s">
        <v>334</v>
      </c>
      <c r="B51" s="55" t="s">
        <v>780</v>
      </c>
      <c r="C51" s="169"/>
      <c r="D51" s="34">
        <v>20</v>
      </c>
      <c r="E51" s="35">
        <f t="shared" si="1"/>
        <v>0</v>
      </c>
      <c r="F51" s="27"/>
      <c r="G51" s="28">
        <v>1110</v>
      </c>
      <c r="H51" s="224" t="s">
        <v>342</v>
      </c>
      <c r="I51" s="225"/>
      <c r="J51" s="225"/>
      <c r="K51" s="226"/>
      <c r="L51" s="169"/>
      <c r="M51" s="34">
        <v>0.22</v>
      </c>
      <c r="N51" s="31">
        <f t="shared" si="2"/>
        <v>0</v>
      </c>
    </row>
    <row r="52" spans="1:14" ht="15.75" x14ac:dyDescent="0.2">
      <c r="A52" s="32" t="s">
        <v>335</v>
      </c>
      <c r="B52" s="55" t="s">
        <v>781</v>
      </c>
      <c r="C52" s="169"/>
      <c r="D52" s="34">
        <v>20</v>
      </c>
      <c r="E52" s="35">
        <f t="shared" si="1"/>
        <v>0</v>
      </c>
      <c r="F52" s="27"/>
      <c r="G52" s="28" t="s">
        <v>649</v>
      </c>
      <c r="H52" s="212" t="s">
        <v>274</v>
      </c>
      <c r="I52" s="213"/>
      <c r="J52" s="213"/>
      <c r="K52" s="214"/>
      <c r="L52" s="169"/>
      <c r="M52" s="30">
        <v>0.35</v>
      </c>
      <c r="N52" s="31">
        <f t="shared" si="2"/>
        <v>0</v>
      </c>
    </row>
    <row r="53" spans="1:14" ht="15.75" x14ac:dyDescent="0.25">
      <c r="A53" s="227" t="s">
        <v>15</v>
      </c>
      <c r="B53" s="227"/>
      <c r="C53" s="227"/>
      <c r="D53" s="227"/>
      <c r="E53" s="227"/>
      <c r="F53" s="27"/>
      <c r="G53" s="43">
        <v>1174</v>
      </c>
      <c r="H53" s="212" t="s">
        <v>670</v>
      </c>
      <c r="I53" s="213"/>
      <c r="J53" s="213"/>
      <c r="K53" s="214"/>
      <c r="L53" s="173"/>
      <c r="M53" s="30">
        <v>0.2</v>
      </c>
      <c r="N53" s="31">
        <f t="shared" si="2"/>
        <v>0</v>
      </c>
    </row>
    <row r="54" spans="1:14" ht="15.75" x14ac:dyDescent="0.2">
      <c r="A54" s="57">
        <v>3002</v>
      </c>
      <c r="B54" s="54" t="s">
        <v>321</v>
      </c>
      <c r="C54" s="168"/>
      <c r="D54" s="58">
        <v>1.4</v>
      </c>
      <c r="E54" s="59">
        <f t="shared" si="1"/>
        <v>0</v>
      </c>
      <c r="F54" s="27"/>
      <c r="G54" s="43">
        <v>1190</v>
      </c>
      <c r="H54" s="212" t="s">
        <v>671</v>
      </c>
      <c r="I54" s="213"/>
      <c r="J54" s="213"/>
      <c r="K54" s="214"/>
      <c r="L54" s="173"/>
      <c r="M54" s="30">
        <v>0.2</v>
      </c>
      <c r="N54" s="31">
        <f t="shared" si="2"/>
        <v>0</v>
      </c>
    </row>
    <row r="55" spans="1:14" ht="15.75" x14ac:dyDescent="0.2">
      <c r="A55" s="60">
        <v>2999</v>
      </c>
      <c r="B55" s="55" t="s">
        <v>320</v>
      </c>
      <c r="C55" s="169"/>
      <c r="D55" s="61">
        <v>2.9</v>
      </c>
      <c r="E55" s="62">
        <f t="shared" si="1"/>
        <v>0</v>
      </c>
      <c r="F55" s="27"/>
      <c r="G55" s="43" t="s">
        <v>791</v>
      </c>
      <c r="H55" s="212" t="s">
        <v>792</v>
      </c>
      <c r="I55" s="213"/>
      <c r="J55" s="213"/>
      <c r="K55" s="214"/>
      <c r="L55" s="173"/>
      <c r="M55" s="30">
        <v>17.2</v>
      </c>
      <c r="N55" s="31">
        <f t="shared" si="2"/>
        <v>0</v>
      </c>
    </row>
    <row r="56" spans="1:14" ht="15.75" x14ac:dyDescent="0.2">
      <c r="A56" s="63">
        <v>3001</v>
      </c>
      <c r="B56" s="55" t="s">
        <v>304</v>
      </c>
      <c r="C56" s="169"/>
      <c r="D56" s="61">
        <v>2.9</v>
      </c>
      <c r="E56" s="62">
        <f t="shared" si="1"/>
        <v>0</v>
      </c>
      <c r="F56" s="27"/>
      <c r="G56" s="43">
        <v>1180</v>
      </c>
      <c r="H56" s="212" t="s">
        <v>696</v>
      </c>
      <c r="I56" s="213"/>
      <c r="J56" s="213"/>
      <c r="K56" s="214"/>
      <c r="L56" s="173"/>
      <c r="M56" s="30">
        <v>0.1</v>
      </c>
      <c r="N56" s="31">
        <f t="shared" si="2"/>
        <v>0</v>
      </c>
    </row>
    <row r="57" spans="1:14" ht="15.75" x14ac:dyDescent="0.2">
      <c r="A57" s="60">
        <v>3003</v>
      </c>
      <c r="B57" s="55" t="s">
        <v>246</v>
      </c>
      <c r="C57" s="169"/>
      <c r="D57" s="61">
        <v>2.9</v>
      </c>
      <c r="E57" s="62">
        <f t="shared" si="1"/>
        <v>0</v>
      </c>
      <c r="F57" s="27"/>
      <c r="G57" s="43" t="s">
        <v>667</v>
      </c>
      <c r="H57" s="212" t="s">
        <v>697</v>
      </c>
      <c r="I57" s="213"/>
      <c r="J57" s="213"/>
      <c r="K57" s="214"/>
      <c r="L57" s="173"/>
      <c r="M57" s="30">
        <v>0.1</v>
      </c>
      <c r="N57" s="31">
        <f t="shared" ref="N57" si="3">L57*M57</f>
        <v>0</v>
      </c>
    </row>
    <row r="58" spans="1:14" ht="15.75" x14ac:dyDescent="0.2">
      <c r="A58" s="60" t="s">
        <v>308</v>
      </c>
      <c r="B58" s="55" t="s">
        <v>315</v>
      </c>
      <c r="C58" s="169"/>
      <c r="D58" s="61">
        <v>2.7</v>
      </c>
      <c r="E58" s="62">
        <f t="shared" si="1"/>
        <v>0</v>
      </c>
      <c r="F58" s="27"/>
      <c r="G58" s="43" t="s">
        <v>610</v>
      </c>
      <c r="H58" s="212" t="s">
        <v>695</v>
      </c>
      <c r="I58" s="213"/>
      <c r="J58" s="213"/>
      <c r="K58" s="214"/>
      <c r="L58" s="173"/>
      <c r="M58" s="30">
        <v>0.1</v>
      </c>
      <c r="N58" s="31">
        <f t="shared" ref="N58:N59" si="4">L58*M58</f>
        <v>0</v>
      </c>
    </row>
    <row r="59" spans="1:14" ht="15.75" x14ac:dyDescent="0.2">
      <c r="A59" s="60">
        <v>2135</v>
      </c>
      <c r="B59" s="55" t="s">
        <v>542</v>
      </c>
      <c r="C59" s="169"/>
      <c r="D59" s="61">
        <v>2.25</v>
      </c>
      <c r="E59" s="62">
        <f t="shared" si="1"/>
        <v>0</v>
      </c>
      <c r="F59" s="27"/>
      <c r="G59" s="43" t="s">
        <v>668</v>
      </c>
      <c r="H59" s="212" t="s">
        <v>694</v>
      </c>
      <c r="I59" s="213"/>
      <c r="J59" s="213"/>
      <c r="K59" s="214"/>
      <c r="L59" s="173"/>
      <c r="M59" s="30">
        <v>0.1</v>
      </c>
      <c r="N59" s="31">
        <f t="shared" si="4"/>
        <v>0</v>
      </c>
    </row>
    <row r="60" spans="1:14" ht="15.75" x14ac:dyDescent="0.2">
      <c r="A60" s="60">
        <v>3754</v>
      </c>
      <c r="B60" s="55" t="s">
        <v>645</v>
      </c>
      <c r="C60" s="169"/>
      <c r="D60" s="61">
        <v>6.85</v>
      </c>
      <c r="E60" s="62">
        <f t="shared" si="1"/>
        <v>0</v>
      </c>
      <c r="F60" s="27"/>
      <c r="G60" s="43">
        <v>1178</v>
      </c>
      <c r="H60" s="212" t="s">
        <v>341</v>
      </c>
      <c r="I60" s="213"/>
      <c r="J60" s="213"/>
      <c r="K60" s="214"/>
      <c r="L60" s="173"/>
      <c r="M60" s="30">
        <v>0.1</v>
      </c>
      <c r="N60" s="31">
        <f t="shared" si="2"/>
        <v>0</v>
      </c>
    </row>
    <row r="61" spans="1:14" ht="15.75" x14ac:dyDescent="0.2">
      <c r="A61" s="64" t="s">
        <v>646</v>
      </c>
      <c r="B61" s="55" t="s">
        <v>644</v>
      </c>
      <c r="C61" s="169"/>
      <c r="D61" s="61">
        <v>8</v>
      </c>
      <c r="E61" s="62">
        <f t="shared" si="1"/>
        <v>0</v>
      </c>
      <c r="F61" s="27"/>
      <c r="G61" s="43" t="s">
        <v>715</v>
      </c>
      <c r="H61" s="212" t="s">
        <v>669</v>
      </c>
      <c r="I61" s="213"/>
      <c r="J61" s="213"/>
      <c r="K61" s="214"/>
      <c r="L61" s="173"/>
      <c r="M61" s="30">
        <v>11.45</v>
      </c>
      <c r="N61" s="31">
        <f t="shared" si="2"/>
        <v>0</v>
      </c>
    </row>
    <row r="62" spans="1:14" ht="15.75" x14ac:dyDescent="0.25">
      <c r="A62" s="60">
        <v>2195</v>
      </c>
      <c r="B62" s="55" t="s">
        <v>541</v>
      </c>
      <c r="C62" s="169"/>
      <c r="D62" s="61">
        <v>2.9</v>
      </c>
      <c r="E62" s="62">
        <f t="shared" si="1"/>
        <v>0</v>
      </c>
      <c r="F62" s="11"/>
      <c r="G62" s="43">
        <v>1143</v>
      </c>
      <c r="H62" s="212" t="s">
        <v>36</v>
      </c>
      <c r="I62" s="213"/>
      <c r="J62" s="213"/>
      <c r="K62" s="214"/>
      <c r="L62" s="173"/>
      <c r="M62" s="30">
        <v>0.6</v>
      </c>
      <c r="N62" s="31">
        <f t="shared" si="2"/>
        <v>0</v>
      </c>
    </row>
    <row r="63" spans="1:14" ht="15.75" x14ac:dyDescent="0.2">
      <c r="A63" s="63">
        <v>2136</v>
      </c>
      <c r="B63" s="55" t="s">
        <v>650</v>
      </c>
      <c r="C63" s="169"/>
      <c r="D63" s="65">
        <v>2.9</v>
      </c>
      <c r="E63" s="62">
        <f t="shared" si="1"/>
        <v>0</v>
      </c>
      <c r="F63" s="27"/>
      <c r="G63" s="43">
        <v>1144</v>
      </c>
      <c r="H63" s="212" t="s">
        <v>37</v>
      </c>
      <c r="I63" s="213"/>
      <c r="J63" s="213"/>
      <c r="K63" s="214"/>
      <c r="L63" s="173"/>
      <c r="M63" s="30">
        <v>0.6</v>
      </c>
      <c r="N63" s="31">
        <f t="shared" si="2"/>
        <v>0</v>
      </c>
    </row>
    <row r="64" spans="1:14" ht="15.75" x14ac:dyDescent="0.2">
      <c r="A64" s="64" t="s">
        <v>417</v>
      </c>
      <c r="B64" s="55" t="s">
        <v>418</v>
      </c>
      <c r="C64" s="169"/>
      <c r="D64" s="65">
        <v>6.85</v>
      </c>
      <c r="E64" s="62">
        <f t="shared" si="1"/>
        <v>0</v>
      </c>
      <c r="F64" s="27"/>
      <c r="G64" s="43">
        <v>1145</v>
      </c>
      <c r="H64" s="212" t="s">
        <v>38</v>
      </c>
      <c r="I64" s="213"/>
      <c r="J64" s="213"/>
      <c r="K64" s="214"/>
      <c r="L64" s="173"/>
      <c r="M64" s="30">
        <v>0.6</v>
      </c>
      <c r="N64" s="31">
        <f t="shared" si="2"/>
        <v>0</v>
      </c>
    </row>
    <row r="65" spans="1:17" ht="15.75" x14ac:dyDescent="0.2">
      <c r="A65" s="64" t="s">
        <v>423</v>
      </c>
      <c r="B65" s="55" t="s">
        <v>419</v>
      </c>
      <c r="C65" s="169"/>
      <c r="D65" s="61">
        <v>8</v>
      </c>
      <c r="E65" s="62">
        <f t="shared" si="1"/>
        <v>0</v>
      </c>
      <c r="F65" s="27"/>
      <c r="G65" s="43">
        <v>1146</v>
      </c>
      <c r="H65" s="212" t="s">
        <v>39</v>
      </c>
      <c r="I65" s="213"/>
      <c r="J65" s="213"/>
      <c r="K65" s="214"/>
      <c r="L65" s="173"/>
      <c r="M65" s="30">
        <v>0.6</v>
      </c>
      <c r="N65" s="31">
        <f t="shared" si="2"/>
        <v>0</v>
      </c>
    </row>
    <row r="66" spans="1:17" ht="15.75" x14ac:dyDescent="0.2">
      <c r="A66" s="64" t="s">
        <v>420</v>
      </c>
      <c r="B66" s="55" t="s">
        <v>421</v>
      </c>
      <c r="C66" s="169"/>
      <c r="D66" s="61">
        <v>9.15</v>
      </c>
      <c r="E66" s="62">
        <f t="shared" si="1"/>
        <v>0</v>
      </c>
      <c r="F66" s="27"/>
      <c r="G66" s="28">
        <v>1132</v>
      </c>
      <c r="H66" s="212" t="s">
        <v>220</v>
      </c>
      <c r="I66" s="213"/>
      <c r="J66" s="213"/>
      <c r="K66" s="214"/>
      <c r="L66" s="169"/>
      <c r="M66" s="30">
        <v>0.15</v>
      </c>
      <c r="N66" s="31">
        <f t="shared" si="2"/>
        <v>0</v>
      </c>
    </row>
    <row r="67" spans="1:17" ht="15.75" x14ac:dyDescent="0.2">
      <c r="A67" s="66" t="s">
        <v>422</v>
      </c>
      <c r="B67" s="56" t="s">
        <v>540</v>
      </c>
      <c r="C67" s="170"/>
      <c r="D67" s="67">
        <v>10.3</v>
      </c>
      <c r="E67" s="68">
        <f t="shared" si="1"/>
        <v>0</v>
      </c>
      <c r="F67" s="27"/>
      <c r="G67" s="64" t="s">
        <v>310</v>
      </c>
      <c r="H67" s="212" t="s">
        <v>309</v>
      </c>
      <c r="I67" s="213"/>
      <c r="J67" s="213"/>
      <c r="K67" s="214"/>
      <c r="L67" s="169"/>
      <c r="M67" s="30">
        <v>4.55</v>
      </c>
      <c r="N67" s="31">
        <f t="shared" si="2"/>
        <v>0</v>
      </c>
    </row>
    <row r="68" spans="1:17" ht="15.75" x14ac:dyDescent="0.2">
      <c r="A68" s="66" t="s">
        <v>630</v>
      </c>
      <c r="B68" s="56" t="s">
        <v>647</v>
      </c>
      <c r="C68" s="170"/>
      <c r="D68" s="67">
        <v>10.3</v>
      </c>
      <c r="E68" s="68">
        <f t="shared" si="1"/>
        <v>0</v>
      </c>
      <c r="F68" s="27"/>
      <c r="G68" s="64" t="s">
        <v>306</v>
      </c>
      <c r="H68" s="212" t="s">
        <v>247</v>
      </c>
      <c r="I68" s="213"/>
      <c r="J68" s="213"/>
      <c r="K68" s="214"/>
      <c r="L68" s="169"/>
      <c r="M68" s="30">
        <v>0.3</v>
      </c>
      <c r="N68" s="31">
        <f t="shared" si="2"/>
        <v>0</v>
      </c>
    </row>
    <row r="69" spans="1:17" ht="15.75" x14ac:dyDescent="0.2">
      <c r="A69" s="66" t="s">
        <v>631</v>
      </c>
      <c r="B69" s="56" t="s">
        <v>648</v>
      </c>
      <c r="C69" s="170"/>
      <c r="D69" s="67">
        <v>11.45</v>
      </c>
      <c r="E69" s="68">
        <f t="shared" si="1"/>
        <v>0</v>
      </c>
      <c r="F69" s="27"/>
      <c r="G69" s="69" t="s">
        <v>311</v>
      </c>
      <c r="H69" s="212" t="s">
        <v>272</v>
      </c>
      <c r="I69" s="213"/>
      <c r="J69" s="213"/>
      <c r="K69" s="214"/>
      <c r="L69" s="173"/>
      <c r="M69" s="30">
        <v>0.17</v>
      </c>
      <c r="N69" s="31">
        <f t="shared" si="2"/>
        <v>0</v>
      </c>
    </row>
    <row r="70" spans="1:17" ht="15.75" x14ac:dyDescent="0.2">
      <c r="A70" s="66" t="s">
        <v>632</v>
      </c>
      <c r="B70" s="56" t="s">
        <v>633</v>
      </c>
      <c r="C70" s="170"/>
      <c r="D70" s="67">
        <v>3.4</v>
      </c>
      <c r="E70" s="68">
        <f t="shared" si="1"/>
        <v>0</v>
      </c>
      <c r="F70" s="27"/>
      <c r="G70" s="69" t="s">
        <v>312</v>
      </c>
      <c r="H70" s="212" t="s">
        <v>273</v>
      </c>
      <c r="I70" s="213"/>
      <c r="J70" s="213"/>
      <c r="K70" s="214"/>
      <c r="L70" s="173"/>
      <c r="M70" s="30">
        <v>0.17</v>
      </c>
      <c r="N70" s="31">
        <f t="shared" si="2"/>
        <v>0</v>
      </c>
    </row>
    <row r="71" spans="1:17" ht="15.75" x14ac:dyDescent="0.2">
      <c r="A71" s="66" t="s">
        <v>634</v>
      </c>
      <c r="B71" s="56" t="s">
        <v>635</v>
      </c>
      <c r="C71" s="170"/>
      <c r="D71" s="67">
        <v>4.55</v>
      </c>
      <c r="E71" s="68">
        <f t="shared" si="1"/>
        <v>0</v>
      </c>
      <c r="F71" s="27"/>
      <c r="G71" s="64">
        <v>1202</v>
      </c>
      <c r="H71" s="212" t="s">
        <v>251</v>
      </c>
      <c r="I71" s="213"/>
      <c r="J71" s="213"/>
      <c r="K71" s="214"/>
      <c r="L71" s="169"/>
      <c r="M71" s="33">
        <v>0.2</v>
      </c>
      <c r="N71" s="31">
        <f t="shared" si="2"/>
        <v>0</v>
      </c>
    </row>
    <row r="72" spans="1:17" ht="15.75" x14ac:dyDescent="0.25">
      <c r="A72" s="66" t="s">
        <v>636</v>
      </c>
      <c r="B72" s="56" t="s">
        <v>637</v>
      </c>
      <c r="C72" s="170"/>
      <c r="D72" s="67">
        <v>5.7</v>
      </c>
      <c r="E72" s="68">
        <f t="shared" si="1"/>
        <v>0</v>
      </c>
      <c r="F72" s="22"/>
      <c r="G72" s="64" t="s">
        <v>331</v>
      </c>
      <c r="H72" s="212" t="s">
        <v>252</v>
      </c>
      <c r="I72" s="213"/>
      <c r="J72" s="213"/>
      <c r="K72" s="214"/>
      <c r="L72" s="169"/>
      <c r="M72" s="33">
        <v>0.15</v>
      </c>
      <c r="N72" s="31">
        <f t="shared" si="2"/>
        <v>0</v>
      </c>
      <c r="P72" s="11"/>
      <c r="Q72" s="22"/>
    </row>
    <row r="73" spans="1:17" ht="15.75" x14ac:dyDescent="0.25">
      <c r="A73" s="66" t="s">
        <v>638</v>
      </c>
      <c r="B73" s="56" t="s">
        <v>639</v>
      </c>
      <c r="C73" s="170"/>
      <c r="D73" s="67">
        <v>6.85</v>
      </c>
      <c r="E73" s="68">
        <f t="shared" si="1"/>
        <v>0</v>
      </c>
      <c r="F73" s="11"/>
      <c r="G73" s="64">
        <v>1100</v>
      </c>
      <c r="H73" s="212" t="s">
        <v>336</v>
      </c>
      <c r="I73" s="213"/>
      <c r="J73" s="213"/>
      <c r="K73" s="214"/>
      <c r="L73" s="169"/>
      <c r="M73" s="30">
        <v>0.2</v>
      </c>
      <c r="N73" s="31">
        <f t="shared" si="2"/>
        <v>0</v>
      </c>
      <c r="P73" s="11"/>
      <c r="Q73" s="22"/>
    </row>
    <row r="74" spans="1:17" ht="15.75" x14ac:dyDescent="0.25">
      <c r="A74" s="66" t="s">
        <v>640</v>
      </c>
      <c r="B74" s="56" t="s">
        <v>641</v>
      </c>
      <c r="C74" s="170"/>
      <c r="D74" s="67">
        <v>8</v>
      </c>
      <c r="E74" s="68">
        <f t="shared" si="1"/>
        <v>0</v>
      </c>
      <c r="F74" s="27"/>
      <c r="G74" s="64">
        <v>1101</v>
      </c>
      <c r="H74" s="212" t="s">
        <v>337</v>
      </c>
      <c r="I74" s="213"/>
      <c r="J74" s="213"/>
      <c r="K74" s="214"/>
      <c r="L74" s="169"/>
      <c r="M74" s="30">
        <v>0.2</v>
      </c>
      <c r="N74" s="31">
        <f t="shared" si="2"/>
        <v>0</v>
      </c>
      <c r="P74" s="11"/>
      <c r="Q74" s="22"/>
    </row>
    <row r="75" spans="1:17" ht="15.75" x14ac:dyDescent="0.25">
      <c r="A75" s="64" t="s">
        <v>642</v>
      </c>
      <c r="B75" s="160" t="s">
        <v>643</v>
      </c>
      <c r="C75" s="169"/>
      <c r="D75" s="61">
        <v>9.15</v>
      </c>
      <c r="E75" s="76">
        <f t="shared" si="1"/>
        <v>0</v>
      </c>
      <c r="F75" s="27"/>
      <c r="G75" s="64">
        <v>1102</v>
      </c>
      <c r="H75" s="212" t="s">
        <v>338</v>
      </c>
      <c r="I75" s="213"/>
      <c r="J75" s="213"/>
      <c r="K75" s="214"/>
      <c r="L75" s="169"/>
      <c r="M75" s="30">
        <v>0.2</v>
      </c>
      <c r="N75" s="31">
        <f t="shared" si="2"/>
        <v>0</v>
      </c>
      <c r="P75" s="11"/>
      <c r="Q75" s="22"/>
    </row>
    <row r="76" spans="1:17" ht="15" customHeight="1" x14ac:dyDescent="0.25">
      <c r="A76" s="227" t="s">
        <v>248</v>
      </c>
      <c r="B76" s="227"/>
      <c r="C76" s="227"/>
      <c r="D76" s="227"/>
      <c r="E76" s="227"/>
      <c r="F76" s="27"/>
      <c r="G76" s="64" t="s">
        <v>305</v>
      </c>
      <c r="H76" s="212" t="s">
        <v>275</v>
      </c>
      <c r="I76" s="213"/>
      <c r="J76" s="213"/>
      <c r="K76" s="214"/>
      <c r="L76" s="169"/>
      <c r="M76" s="30">
        <v>0.15</v>
      </c>
      <c r="N76" s="31">
        <f t="shared" si="2"/>
        <v>0</v>
      </c>
      <c r="P76" s="11"/>
      <c r="Q76" s="22"/>
    </row>
    <row r="77" spans="1:17" ht="15.75" x14ac:dyDescent="0.25">
      <c r="A77" s="57">
        <v>2134</v>
      </c>
      <c r="B77" s="54" t="s">
        <v>23</v>
      </c>
      <c r="C77" s="168"/>
      <c r="D77" s="58">
        <v>2.25</v>
      </c>
      <c r="E77" s="59">
        <f t="shared" ref="E77:E85" si="5">C77*D77</f>
        <v>0</v>
      </c>
      <c r="F77" s="27"/>
      <c r="G77" s="64" t="s">
        <v>307</v>
      </c>
      <c r="H77" s="212" t="s">
        <v>276</v>
      </c>
      <c r="I77" s="213"/>
      <c r="J77" s="213"/>
      <c r="K77" s="214"/>
      <c r="L77" s="169"/>
      <c r="M77" s="30">
        <v>91.95</v>
      </c>
      <c r="N77" s="71">
        <f t="shared" si="2"/>
        <v>0</v>
      </c>
      <c r="P77" s="11"/>
      <c r="Q77" s="22"/>
    </row>
    <row r="78" spans="1:17" ht="15.75" x14ac:dyDescent="0.25">
      <c r="A78" s="60">
        <v>2040</v>
      </c>
      <c r="B78" s="55" t="s">
        <v>24</v>
      </c>
      <c r="C78" s="169"/>
      <c r="D78" s="61">
        <v>4.55</v>
      </c>
      <c r="E78" s="62">
        <f t="shared" si="5"/>
        <v>0</v>
      </c>
      <c r="F78" s="27"/>
      <c r="G78" s="69" t="s">
        <v>725</v>
      </c>
      <c r="H78" s="212" t="s">
        <v>727</v>
      </c>
      <c r="I78" s="213"/>
      <c r="J78" s="213"/>
      <c r="K78" s="214"/>
      <c r="L78" s="169"/>
      <c r="M78" s="30">
        <v>22.95</v>
      </c>
      <c r="N78" s="71">
        <f t="shared" si="2"/>
        <v>0</v>
      </c>
      <c r="P78" s="11"/>
      <c r="Q78" s="22"/>
    </row>
    <row r="79" spans="1:17" ht="15.75" x14ac:dyDescent="0.25">
      <c r="A79" s="60">
        <v>2041</v>
      </c>
      <c r="B79" s="55" t="s">
        <v>25</v>
      </c>
      <c r="C79" s="169"/>
      <c r="D79" s="61">
        <v>4.55</v>
      </c>
      <c r="E79" s="62">
        <f t="shared" si="5"/>
        <v>0</v>
      </c>
      <c r="F79" s="27"/>
      <c r="G79" s="28" t="s">
        <v>726</v>
      </c>
      <c r="H79" s="223" t="s">
        <v>728</v>
      </c>
      <c r="I79" s="223"/>
      <c r="J79" s="223"/>
      <c r="K79" s="223"/>
      <c r="L79" s="169"/>
      <c r="M79" s="30">
        <v>22.95</v>
      </c>
      <c r="N79" s="71">
        <f t="shared" si="2"/>
        <v>0</v>
      </c>
      <c r="P79" s="11"/>
      <c r="Q79" s="22"/>
    </row>
    <row r="80" spans="1:17" ht="15" customHeight="1" x14ac:dyDescent="0.25">
      <c r="A80" s="60">
        <v>2304</v>
      </c>
      <c r="B80" s="55" t="s">
        <v>539</v>
      </c>
      <c r="C80" s="169"/>
      <c r="D80" s="61">
        <v>2.25</v>
      </c>
      <c r="E80" s="62">
        <f t="shared" si="5"/>
        <v>0</v>
      </c>
      <c r="F80" s="27"/>
      <c r="G80" s="142"/>
      <c r="H80" s="206"/>
      <c r="I80" s="206"/>
      <c r="J80" s="206"/>
      <c r="K80" s="206"/>
      <c r="L80" s="195"/>
      <c r="M80" s="144"/>
      <c r="N80" s="27"/>
      <c r="P80" s="11"/>
      <c r="Q80" s="22"/>
    </row>
    <row r="81" spans="1:17" ht="15" customHeight="1" x14ac:dyDescent="0.25">
      <c r="A81" s="60">
        <v>2305</v>
      </c>
      <c r="B81" s="55" t="s">
        <v>26</v>
      </c>
      <c r="C81" s="169"/>
      <c r="D81" s="61">
        <v>1.1000000000000001</v>
      </c>
      <c r="E81" s="62">
        <f t="shared" si="5"/>
        <v>0</v>
      </c>
      <c r="F81" s="27"/>
      <c r="G81" s="142"/>
      <c r="H81" s="206"/>
      <c r="I81" s="206"/>
      <c r="J81" s="206"/>
      <c r="K81" s="206"/>
      <c r="L81" s="195"/>
      <c r="M81" s="144"/>
      <c r="N81" s="27"/>
      <c r="P81" s="11"/>
      <c r="Q81" s="22"/>
    </row>
    <row r="82" spans="1:17" ht="15.75" x14ac:dyDescent="0.25">
      <c r="A82" s="60">
        <v>2101</v>
      </c>
      <c r="B82" s="55" t="s">
        <v>278</v>
      </c>
      <c r="C82" s="169"/>
      <c r="D82" s="61">
        <v>8</v>
      </c>
      <c r="E82" s="62">
        <f t="shared" si="5"/>
        <v>0</v>
      </c>
      <c r="F82" s="27"/>
      <c r="G82" s="142"/>
      <c r="H82" s="206"/>
      <c r="I82" s="206"/>
      <c r="J82" s="206"/>
      <c r="K82" s="206"/>
      <c r="L82" s="195"/>
      <c r="M82" s="144"/>
      <c r="N82" s="27"/>
      <c r="P82" s="11"/>
      <c r="Q82" s="22"/>
    </row>
    <row r="83" spans="1:17" ht="15.75" x14ac:dyDescent="0.2">
      <c r="A83" s="60">
        <v>2102</v>
      </c>
      <c r="B83" s="55" t="s">
        <v>289</v>
      </c>
      <c r="C83" s="169"/>
      <c r="D83" s="61">
        <v>10.3</v>
      </c>
      <c r="E83" s="62">
        <f t="shared" si="5"/>
        <v>0</v>
      </c>
      <c r="F83" s="27"/>
      <c r="G83" s="142"/>
      <c r="H83" s="206"/>
      <c r="I83" s="206"/>
      <c r="J83" s="206"/>
      <c r="K83" s="206"/>
      <c r="L83" s="195"/>
      <c r="M83" s="144"/>
      <c r="N83" s="27"/>
    </row>
    <row r="84" spans="1:17" ht="15.75" x14ac:dyDescent="0.2">
      <c r="A84" s="75">
        <v>3015</v>
      </c>
      <c r="B84" s="56" t="s">
        <v>16</v>
      </c>
      <c r="C84" s="170"/>
      <c r="D84" s="67">
        <v>2.9</v>
      </c>
      <c r="E84" s="68">
        <f t="shared" si="5"/>
        <v>0</v>
      </c>
      <c r="F84" s="27"/>
      <c r="G84" s="142"/>
      <c r="H84" s="206"/>
      <c r="I84" s="206"/>
      <c r="J84" s="206"/>
      <c r="K84" s="206"/>
      <c r="L84" s="195"/>
      <c r="M84" s="144"/>
      <c r="N84" s="27"/>
    </row>
    <row r="85" spans="1:17" ht="15.75" x14ac:dyDescent="0.2">
      <c r="A85" s="60" t="s">
        <v>324</v>
      </c>
      <c r="B85" s="55" t="s">
        <v>322</v>
      </c>
      <c r="C85" s="169"/>
      <c r="D85" s="61">
        <v>0.95</v>
      </c>
      <c r="E85" s="76">
        <f t="shared" si="5"/>
        <v>0</v>
      </c>
      <c r="F85" s="27"/>
      <c r="G85" s="142"/>
      <c r="H85" s="206"/>
      <c r="I85" s="206"/>
      <c r="J85" s="206"/>
      <c r="K85" s="206"/>
      <c r="L85" s="195"/>
      <c r="M85" s="144"/>
      <c r="N85" s="27"/>
    </row>
    <row r="86" spans="1:17" ht="15.75" x14ac:dyDescent="0.2">
      <c r="F86" s="27"/>
      <c r="G86" s="142"/>
      <c r="H86" s="206"/>
      <c r="I86" s="206"/>
      <c r="J86" s="206"/>
      <c r="K86" s="206"/>
      <c r="L86" s="195"/>
      <c r="M86" s="144"/>
      <c r="N86" s="27"/>
    </row>
    <row r="87" spans="1:17" ht="15.75" x14ac:dyDescent="0.25">
      <c r="A87" s="19" t="s">
        <v>279</v>
      </c>
      <c r="B87" s="20" t="s">
        <v>3</v>
      </c>
      <c r="C87" s="20" t="s">
        <v>4</v>
      </c>
      <c r="D87" s="21" t="s">
        <v>5</v>
      </c>
      <c r="E87" s="21" t="s">
        <v>470</v>
      </c>
      <c r="F87" s="27"/>
      <c r="G87" s="19" t="s">
        <v>279</v>
      </c>
      <c r="H87" s="241" t="s">
        <v>3</v>
      </c>
      <c r="I87" s="242"/>
      <c r="J87" s="242"/>
      <c r="K87" s="242"/>
      <c r="L87" s="188" t="s">
        <v>4</v>
      </c>
      <c r="M87" s="21" t="s">
        <v>5</v>
      </c>
      <c r="N87" s="21" t="s">
        <v>470</v>
      </c>
    </row>
    <row r="88" spans="1:17" ht="15.75" x14ac:dyDescent="0.25">
      <c r="A88" s="227" t="s">
        <v>280</v>
      </c>
      <c r="B88" s="227"/>
      <c r="C88" s="227"/>
      <c r="D88" s="227"/>
      <c r="E88" s="227"/>
      <c r="F88" s="27"/>
      <c r="G88" s="229" t="s">
        <v>27</v>
      </c>
      <c r="H88" s="230"/>
      <c r="I88" s="230"/>
      <c r="J88" s="230"/>
      <c r="K88" s="230"/>
      <c r="L88" s="230"/>
      <c r="M88" s="230"/>
      <c r="N88" s="231"/>
    </row>
    <row r="89" spans="1:17" ht="15.75" x14ac:dyDescent="0.25">
      <c r="A89" s="77" t="s">
        <v>451</v>
      </c>
      <c r="B89" s="54" t="s">
        <v>478</v>
      </c>
      <c r="C89" s="168"/>
      <c r="D89" s="58">
        <v>2.9</v>
      </c>
      <c r="E89" s="59">
        <f t="shared" ref="E89:E152" si="6">C89*D89</f>
        <v>0</v>
      </c>
      <c r="F89" s="27"/>
      <c r="G89" s="140" t="s">
        <v>810</v>
      </c>
      <c r="H89" s="215" t="s">
        <v>815</v>
      </c>
      <c r="I89" s="215"/>
      <c r="J89" s="215"/>
      <c r="K89" s="215"/>
      <c r="L89" s="171"/>
      <c r="M89" s="141">
        <v>1.9</v>
      </c>
      <c r="N89" s="79">
        <f t="shared" ref="N89:N95" si="7">L89*M89</f>
        <v>0</v>
      </c>
    </row>
    <row r="90" spans="1:17" ht="15.75" x14ac:dyDescent="0.25">
      <c r="A90" s="64" t="s">
        <v>476</v>
      </c>
      <c r="B90" s="55" t="s">
        <v>477</v>
      </c>
      <c r="C90" s="169"/>
      <c r="D90" s="61">
        <v>2.9</v>
      </c>
      <c r="E90" s="62">
        <f t="shared" si="6"/>
        <v>0</v>
      </c>
      <c r="F90" s="27"/>
      <c r="G90" s="192" t="s">
        <v>811</v>
      </c>
      <c r="H90" s="216" t="s">
        <v>816</v>
      </c>
      <c r="I90" s="217"/>
      <c r="J90" s="217"/>
      <c r="K90" s="218"/>
      <c r="L90" s="288"/>
      <c r="M90" s="193">
        <v>2.1</v>
      </c>
      <c r="N90" s="79">
        <f t="shared" si="7"/>
        <v>0</v>
      </c>
    </row>
    <row r="91" spans="1:17" ht="15.75" x14ac:dyDescent="0.25">
      <c r="A91" s="64" t="s">
        <v>452</v>
      </c>
      <c r="B91" s="55" t="s">
        <v>688</v>
      </c>
      <c r="C91" s="169"/>
      <c r="D91" s="61">
        <v>0.6</v>
      </c>
      <c r="E91" s="62">
        <f t="shared" si="6"/>
        <v>0</v>
      </c>
      <c r="F91" s="27"/>
      <c r="G91" s="192" t="s">
        <v>812</v>
      </c>
      <c r="H91" s="216" t="s">
        <v>817</v>
      </c>
      <c r="I91" s="217"/>
      <c r="J91" s="217"/>
      <c r="K91" s="218"/>
      <c r="L91" s="288"/>
      <c r="M91" s="193">
        <v>5.0999999999999996</v>
      </c>
      <c r="N91" s="79">
        <f t="shared" si="7"/>
        <v>0</v>
      </c>
    </row>
    <row r="92" spans="1:17" ht="15.75" x14ac:dyDescent="0.25">
      <c r="A92" s="64" t="s">
        <v>702</v>
      </c>
      <c r="B92" s="55" t="s">
        <v>687</v>
      </c>
      <c r="C92" s="169"/>
      <c r="D92" s="61">
        <v>0.6</v>
      </c>
      <c r="E92" s="62">
        <f t="shared" si="6"/>
        <v>0</v>
      </c>
      <c r="F92" s="27"/>
      <c r="G92" s="192" t="s">
        <v>813</v>
      </c>
      <c r="H92" s="216" t="s">
        <v>818</v>
      </c>
      <c r="I92" s="217"/>
      <c r="J92" s="217"/>
      <c r="K92" s="218"/>
      <c r="L92" s="288"/>
      <c r="M92" s="193">
        <v>3.5</v>
      </c>
      <c r="N92" s="79">
        <f t="shared" si="7"/>
        <v>0</v>
      </c>
    </row>
    <row r="93" spans="1:17" ht="15.75" x14ac:dyDescent="0.25">
      <c r="A93" s="64" t="s">
        <v>462</v>
      </c>
      <c r="B93" s="55" t="s">
        <v>479</v>
      </c>
      <c r="C93" s="169"/>
      <c r="D93" s="61">
        <v>0.8</v>
      </c>
      <c r="E93" s="62">
        <f t="shared" si="6"/>
        <v>0</v>
      </c>
      <c r="F93" s="27"/>
      <c r="G93" s="192" t="s">
        <v>814</v>
      </c>
      <c r="H93" s="216" t="s">
        <v>819</v>
      </c>
      <c r="I93" s="217"/>
      <c r="J93" s="217"/>
      <c r="K93" s="218"/>
      <c r="L93" s="288"/>
      <c r="M93" s="193">
        <v>20</v>
      </c>
      <c r="N93" s="79">
        <f t="shared" si="7"/>
        <v>0</v>
      </c>
    </row>
    <row r="94" spans="1:17" ht="15.75" x14ac:dyDescent="0.2">
      <c r="A94" s="64" t="s">
        <v>485</v>
      </c>
      <c r="B94" s="55" t="s">
        <v>699</v>
      </c>
      <c r="C94" s="169"/>
      <c r="D94" s="61">
        <v>4.55</v>
      </c>
      <c r="E94" s="62">
        <f t="shared" si="6"/>
        <v>0</v>
      </c>
      <c r="F94" s="27"/>
      <c r="G94" s="77">
        <v>1007</v>
      </c>
      <c r="H94" s="220" t="s">
        <v>594</v>
      </c>
      <c r="I94" s="221"/>
      <c r="J94" s="221"/>
      <c r="K94" s="222"/>
      <c r="L94" s="168"/>
      <c r="M94" s="58">
        <v>3.4</v>
      </c>
      <c r="N94" s="79">
        <f t="shared" si="7"/>
        <v>0</v>
      </c>
    </row>
    <row r="95" spans="1:17" ht="15.75" x14ac:dyDescent="0.2">
      <c r="A95" s="64" t="s">
        <v>698</v>
      </c>
      <c r="B95" s="55" t="s">
        <v>700</v>
      </c>
      <c r="C95" s="169"/>
      <c r="D95" s="61">
        <v>4.55</v>
      </c>
      <c r="E95" s="62">
        <f t="shared" si="6"/>
        <v>0</v>
      </c>
      <c r="F95" s="27"/>
      <c r="G95" s="64" t="s">
        <v>592</v>
      </c>
      <c r="H95" s="212" t="s">
        <v>593</v>
      </c>
      <c r="I95" s="213"/>
      <c r="J95" s="213"/>
      <c r="K95" s="214"/>
      <c r="L95" s="169"/>
      <c r="M95" s="61">
        <v>3.4</v>
      </c>
      <c r="N95" s="80">
        <f t="shared" si="7"/>
        <v>0</v>
      </c>
    </row>
    <row r="96" spans="1:17" ht="15.75" customHeight="1" x14ac:dyDescent="0.2">
      <c r="A96" s="60">
        <v>2120</v>
      </c>
      <c r="B96" s="55" t="s">
        <v>538</v>
      </c>
      <c r="C96" s="169"/>
      <c r="D96" s="61">
        <v>1.3</v>
      </c>
      <c r="E96" s="62">
        <f t="shared" si="6"/>
        <v>0</v>
      </c>
      <c r="F96" s="27"/>
      <c r="G96" s="64" t="s">
        <v>716</v>
      </c>
      <c r="H96" s="212" t="s">
        <v>717</v>
      </c>
      <c r="I96" s="213"/>
      <c r="J96" s="213"/>
      <c r="K96" s="214"/>
      <c r="L96" s="169"/>
      <c r="M96" s="61">
        <v>8</v>
      </c>
      <c r="N96" s="80">
        <f>L96*M96</f>
        <v>0</v>
      </c>
    </row>
    <row r="97" spans="1:14" ht="15.75" customHeight="1" x14ac:dyDescent="0.2">
      <c r="A97" s="60">
        <v>2140</v>
      </c>
      <c r="B97" s="55" t="s">
        <v>537</v>
      </c>
      <c r="C97" s="169"/>
      <c r="D97" s="61">
        <v>1.3</v>
      </c>
      <c r="E97" s="62">
        <f t="shared" si="6"/>
        <v>0</v>
      </c>
      <c r="F97" s="27"/>
      <c r="G97" s="64" t="s">
        <v>719</v>
      </c>
      <c r="H97" s="212" t="s">
        <v>718</v>
      </c>
      <c r="I97" s="213"/>
      <c r="J97" s="213"/>
      <c r="K97" s="214"/>
      <c r="L97" s="169"/>
      <c r="M97" s="61">
        <v>6.85</v>
      </c>
      <c r="N97" s="80">
        <f>L97*M97</f>
        <v>0</v>
      </c>
    </row>
    <row r="98" spans="1:14" ht="15.75" x14ac:dyDescent="0.25">
      <c r="A98" s="60">
        <v>2250</v>
      </c>
      <c r="B98" s="55" t="s">
        <v>286</v>
      </c>
      <c r="C98" s="169"/>
      <c r="D98" s="61">
        <v>1.1000000000000001</v>
      </c>
      <c r="E98" s="62">
        <f t="shared" si="6"/>
        <v>0</v>
      </c>
      <c r="F98" s="11"/>
      <c r="G98" s="64" t="s">
        <v>721</v>
      </c>
      <c r="H98" s="212" t="s">
        <v>720</v>
      </c>
      <c r="I98" s="213"/>
      <c r="J98" s="213"/>
      <c r="K98" s="214"/>
      <c r="L98" s="169"/>
      <c r="M98" s="61">
        <v>11.45</v>
      </c>
      <c r="N98" s="80">
        <f>L98*M98</f>
        <v>0</v>
      </c>
    </row>
    <row r="99" spans="1:14" ht="15" customHeight="1" x14ac:dyDescent="0.2">
      <c r="A99" s="60">
        <v>2300</v>
      </c>
      <c r="B99" s="55" t="s">
        <v>574</v>
      </c>
      <c r="C99" s="169"/>
      <c r="D99" s="61">
        <v>1.4</v>
      </c>
      <c r="E99" s="62">
        <f t="shared" si="6"/>
        <v>0</v>
      </c>
      <c r="F99" s="27"/>
      <c r="G99" s="64" t="s">
        <v>747</v>
      </c>
      <c r="H99" s="212" t="s">
        <v>748</v>
      </c>
      <c r="I99" s="213"/>
      <c r="J99" s="213"/>
      <c r="K99" s="214"/>
      <c r="L99" s="169"/>
      <c r="M99" s="61">
        <v>5.7</v>
      </c>
      <c r="N99" s="80">
        <f>L99*M99</f>
        <v>0</v>
      </c>
    </row>
    <row r="100" spans="1:14" ht="15.75" x14ac:dyDescent="0.2">
      <c r="A100" s="60">
        <v>1204</v>
      </c>
      <c r="B100" s="55" t="s">
        <v>287</v>
      </c>
      <c r="C100" s="169"/>
      <c r="D100" s="61">
        <v>0.6</v>
      </c>
      <c r="E100" s="62">
        <f t="shared" si="6"/>
        <v>0</v>
      </c>
      <c r="F100" s="27"/>
      <c r="G100" s="64">
        <v>3028</v>
      </c>
      <c r="H100" s="212" t="s">
        <v>20</v>
      </c>
      <c r="I100" s="213"/>
      <c r="J100" s="213"/>
      <c r="K100" s="214"/>
      <c r="L100" s="169"/>
      <c r="M100" s="61">
        <v>2.25</v>
      </c>
      <c r="N100" s="80">
        <f t="shared" ref="N100:N106" si="8">L100*M100</f>
        <v>0</v>
      </c>
    </row>
    <row r="101" spans="1:14" ht="15.75" x14ac:dyDescent="0.2">
      <c r="A101" s="60">
        <v>2155</v>
      </c>
      <c r="B101" s="55" t="s">
        <v>288</v>
      </c>
      <c r="C101" s="169"/>
      <c r="D101" s="61">
        <v>0.45</v>
      </c>
      <c r="E101" s="62">
        <f t="shared" si="6"/>
        <v>0</v>
      </c>
      <c r="F101" s="27"/>
      <c r="G101" s="64">
        <v>2139</v>
      </c>
      <c r="H101" s="212" t="s">
        <v>28</v>
      </c>
      <c r="I101" s="213"/>
      <c r="J101" s="213"/>
      <c r="K101" s="214"/>
      <c r="L101" s="169"/>
      <c r="M101" s="61">
        <v>5.7</v>
      </c>
      <c r="N101" s="80">
        <f t="shared" si="8"/>
        <v>0</v>
      </c>
    </row>
    <row r="102" spans="1:14" ht="15" customHeight="1" x14ac:dyDescent="0.25">
      <c r="A102" s="227" t="s">
        <v>281</v>
      </c>
      <c r="B102" s="227"/>
      <c r="C102" s="227"/>
      <c r="D102" s="227"/>
      <c r="E102" s="227"/>
      <c r="F102" s="27"/>
      <c r="G102" s="64">
        <v>2138</v>
      </c>
      <c r="H102" s="212" t="s">
        <v>21</v>
      </c>
      <c r="I102" s="213"/>
      <c r="J102" s="213"/>
      <c r="K102" s="214"/>
      <c r="L102" s="169"/>
      <c r="M102" s="61">
        <v>3.4</v>
      </c>
      <c r="N102" s="80">
        <f t="shared" si="8"/>
        <v>0</v>
      </c>
    </row>
    <row r="103" spans="1:14" ht="15.75" x14ac:dyDescent="0.2">
      <c r="A103" s="81" t="s">
        <v>453</v>
      </c>
      <c r="B103" s="82" t="s">
        <v>478</v>
      </c>
      <c r="C103" s="168"/>
      <c r="D103" s="58">
        <v>2.9</v>
      </c>
      <c r="E103" s="59">
        <f t="shared" si="6"/>
        <v>0</v>
      </c>
      <c r="F103" s="27"/>
      <c r="G103" s="64">
        <v>2436</v>
      </c>
      <c r="H103" s="212" t="s">
        <v>242</v>
      </c>
      <c r="I103" s="213"/>
      <c r="J103" s="213"/>
      <c r="K103" s="214"/>
      <c r="L103" s="169"/>
      <c r="M103" s="61">
        <v>2.2999999999999998</v>
      </c>
      <c r="N103" s="80">
        <f t="shared" si="8"/>
        <v>0</v>
      </c>
    </row>
    <row r="104" spans="1:14" ht="15.75" x14ac:dyDescent="0.2">
      <c r="A104" s="83" t="s">
        <v>480</v>
      </c>
      <c r="B104" s="84" t="s">
        <v>477</v>
      </c>
      <c r="C104" s="169"/>
      <c r="D104" s="61">
        <v>2.9</v>
      </c>
      <c r="E104" s="62">
        <f t="shared" si="6"/>
        <v>0</v>
      </c>
      <c r="F104" s="27"/>
      <c r="G104" s="64">
        <v>2437</v>
      </c>
      <c r="H104" s="212" t="s">
        <v>243</v>
      </c>
      <c r="I104" s="213"/>
      <c r="J104" s="213"/>
      <c r="K104" s="214"/>
      <c r="L104" s="169"/>
      <c r="M104" s="61">
        <v>2.2999999999999998</v>
      </c>
      <c r="N104" s="80">
        <f t="shared" si="8"/>
        <v>0</v>
      </c>
    </row>
    <row r="105" spans="1:14" ht="15.75" x14ac:dyDescent="0.2">
      <c r="A105" s="83" t="s">
        <v>454</v>
      </c>
      <c r="B105" s="55" t="s">
        <v>688</v>
      </c>
      <c r="C105" s="169"/>
      <c r="D105" s="61">
        <v>0.6</v>
      </c>
      <c r="E105" s="62">
        <f t="shared" si="6"/>
        <v>0</v>
      </c>
      <c r="F105" s="27"/>
      <c r="G105" s="64">
        <v>2438</v>
      </c>
      <c r="H105" s="212" t="s">
        <v>244</v>
      </c>
      <c r="I105" s="213"/>
      <c r="J105" s="213"/>
      <c r="K105" s="214"/>
      <c r="L105" s="169"/>
      <c r="M105" s="61">
        <v>2.2999999999999998</v>
      </c>
      <c r="N105" s="80">
        <f t="shared" si="8"/>
        <v>0</v>
      </c>
    </row>
    <row r="106" spans="1:14" ht="15.75" x14ac:dyDescent="0.2">
      <c r="A106" s="83" t="s">
        <v>703</v>
      </c>
      <c r="B106" s="55" t="s">
        <v>687</v>
      </c>
      <c r="C106" s="169"/>
      <c r="D106" s="61">
        <v>0.6</v>
      </c>
      <c r="E106" s="62">
        <f t="shared" si="6"/>
        <v>0</v>
      </c>
      <c r="F106" s="27"/>
      <c r="G106" s="66">
        <v>2439</v>
      </c>
      <c r="H106" s="212" t="s">
        <v>245</v>
      </c>
      <c r="I106" s="213"/>
      <c r="J106" s="213"/>
      <c r="K106" s="214"/>
      <c r="L106" s="170"/>
      <c r="M106" s="67">
        <v>2.2999999999999998</v>
      </c>
      <c r="N106" s="85">
        <f t="shared" si="8"/>
        <v>0</v>
      </c>
    </row>
    <row r="107" spans="1:14" ht="15.75" x14ac:dyDescent="0.2">
      <c r="A107" s="83" t="s">
        <v>463</v>
      </c>
      <c r="B107" s="55" t="s">
        <v>479</v>
      </c>
      <c r="C107" s="169"/>
      <c r="D107" s="61">
        <v>0.8</v>
      </c>
      <c r="E107" s="62">
        <f t="shared" si="6"/>
        <v>0</v>
      </c>
      <c r="F107" s="27"/>
      <c r="G107" s="152"/>
      <c r="H107" s="186"/>
      <c r="I107" s="186"/>
      <c r="J107" s="186"/>
      <c r="K107" s="186"/>
      <c r="L107" s="201"/>
      <c r="M107" s="202"/>
      <c r="N107" s="74"/>
    </row>
    <row r="108" spans="1:14" ht="15.75" x14ac:dyDescent="0.25">
      <c r="A108" s="83" t="s">
        <v>486</v>
      </c>
      <c r="B108" s="55" t="s">
        <v>699</v>
      </c>
      <c r="C108" s="169"/>
      <c r="D108" s="61">
        <v>4.55</v>
      </c>
      <c r="E108" s="62">
        <f t="shared" si="6"/>
        <v>0</v>
      </c>
      <c r="F108" s="27"/>
      <c r="G108" s="229" t="s">
        <v>17</v>
      </c>
      <c r="H108" s="230"/>
      <c r="I108" s="230"/>
      <c r="J108" s="230"/>
      <c r="K108" s="230"/>
      <c r="L108" s="230"/>
      <c r="M108" s="230"/>
      <c r="N108" s="231"/>
    </row>
    <row r="109" spans="1:14" ht="15.75" x14ac:dyDescent="0.2">
      <c r="A109" s="83" t="s">
        <v>701</v>
      </c>
      <c r="B109" s="55" t="s">
        <v>700</v>
      </c>
      <c r="C109" s="169"/>
      <c r="D109" s="61">
        <v>4.55</v>
      </c>
      <c r="E109" s="62">
        <f t="shared" si="6"/>
        <v>0</v>
      </c>
      <c r="F109" s="27"/>
      <c r="G109" s="69">
        <v>1063</v>
      </c>
      <c r="H109" s="212" t="s">
        <v>241</v>
      </c>
      <c r="I109" s="213"/>
      <c r="J109" s="213"/>
      <c r="K109" s="214"/>
      <c r="L109" s="173"/>
      <c r="M109" s="61">
        <v>22.95</v>
      </c>
      <c r="N109" s="80">
        <f t="shared" ref="N109:N139" si="9">L109*M109</f>
        <v>0</v>
      </c>
    </row>
    <row r="110" spans="1:14" ht="15.75" x14ac:dyDescent="0.2">
      <c r="A110" s="86">
        <v>2121</v>
      </c>
      <c r="B110" s="84" t="s">
        <v>21</v>
      </c>
      <c r="C110" s="169"/>
      <c r="D110" s="61">
        <v>1.3</v>
      </c>
      <c r="E110" s="62">
        <f t="shared" si="6"/>
        <v>0</v>
      </c>
      <c r="F110" s="27"/>
      <c r="G110" s="69" t="s">
        <v>808</v>
      </c>
      <c r="H110" s="212" t="s">
        <v>809</v>
      </c>
      <c r="I110" s="213"/>
      <c r="J110" s="213"/>
      <c r="K110" s="214"/>
      <c r="L110" s="173"/>
      <c r="M110" s="61">
        <v>17.2</v>
      </c>
      <c r="N110" s="80">
        <f t="shared" si="9"/>
        <v>0</v>
      </c>
    </row>
    <row r="111" spans="1:14" ht="15.75" x14ac:dyDescent="0.25">
      <c r="A111" s="86">
        <v>2141</v>
      </c>
      <c r="B111" s="84" t="s">
        <v>20</v>
      </c>
      <c r="C111" s="169"/>
      <c r="D111" s="61">
        <v>1.3</v>
      </c>
      <c r="E111" s="62">
        <f t="shared" si="6"/>
        <v>0</v>
      </c>
      <c r="F111" s="11"/>
      <c r="G111" s="69">
        <v>1123</v>
      </c>
      <c r="H111" s="212" t="s">
        <v>651</v>
      </c>
      <c r="I111" s="213"/>
      <c r="J111" s="213"/>
      <c r="K111" s="214"/>
      <c r="L111" s="173"/>
      <c r="M111" s="61">
        <v>0.6</v>
      </c>
      <c r="N111" s="80">
        <f t="shared" si="9"/>
        <v>0</v>
      </c>
    </row>
    <row r="112" spans="1:14" ht="15.75" x14ac:dyDescent="0.2">
      <c r="A112" s="86">
        <v>2251</v>
      </c>
      <c r="B112" s="84" t="s">
        <v>286</v>
      </c>
      <c r="C112" s="169"/>
      <c r="D112" s="61">
        <v>1.1000000000000001</v>
      </c>
      <c r="E112" s="62">
        <f t="shared" si="6"/>
        <v>0</v>
      </c>
      <c r="F112" s="27"/>
      <c r="G112" s="69" t="s">
        <v>652</v>
      </c>
      <c r="H112" s="212" t="s">
        <v>653</v>
      </c>
      <c r="I112" s="213"/>
      <c r="J112" s="213"/>
      <c r="K112" s="214"/>
      <c r="L112" s="173"/>
      <c r="M112" s="61">
        <v>0.6</v>
      </c>
      <c r="N112" s="80">
        <f t="shared" ref="N112" si="10">L112*M112</f>
        <v>0</v>
      </c>
    </row>
    <row r="113" spans="1:14" ht="15.75" x14ac:dyDescent="0.2">
      <c r="A113" s="86">
        <v>2301</v>
      </c>
      <c r="B113" s="84" t="s">
        <v>575</v>
      </c>
      <c r="C113" s="169"/>
      <c r="D113" s="61">
        <v>1.4</v>
      </c>
      <c r="E113" s="62">
        <f t="shared" si="6"/>
        <v>0</v>
      </c>
      <c r="F113" s="27"/>
      <c r="G113" s="69">
        <v>2261</v>
      </c>
      <c r="H113" s="212" t="s">
        <v>18</v>
      </c>
      <c r="I113" s="213"/>
      <c r="J113" s="213"/>
      <c r="K113" s="214"/>
      <c r="L113" s="173"/>
      <c r="M113" s="61">
        <v>4.55</v>
      </c>
      <c r="N113" s="80">
        <f t="shared" si="9"/>
        <v>0</v>
      </c>
    </row>
    <row r="114" spans="1:14" ht="15.75" x14ac:dyDescent="0.2">
      <c r="A114" s="86">
        <v>1205</v>
      </c>
      <c r="B114" s="84" t="s">
        <v>287</v>
      </c>
      <c r="C114" s="169"/>
      <c r="D114" s="61">
        <v>0.6</v>
      </c>
      <c r="E114" s="62">
        <f t="shared" si="6"/>
        <v>0</v>
      </c>
      <c r="F114" s="27"/>
      <c r="G114" s="69">
        <v>2263</v>
      </c>
      <c r="H114" s="212" t="s">
        <v>240</v>
      </c>
      <c r="I114" s="213"/>
      <c r="J114" s="213"/>
      <c r="K114" s="214"/>
      <c r="L114" s="173"/>
      <c r="M114" s="61">
        <v>1.55</v>
      </c>
      <c r="N114" s="80">
        <f t="shared" si="9"/>
        <v>0</v>
      </c>
    </row>
    <row r="115" spans="1:14" ht="15.75" x14ac:dyDescent="0.2">
      <c r="A115" s="86">
        <v>2156</v>
      </c>
      <c r="B115" s="84" t="s">
        <v>288</v>
      </c>
      <c r="C115" s="169"/>
      <c r="D115" s="61">
        <v>0.45</v>
      </c>
      <c r="E115" s="62">
        <f t="shared" si="6"/>
        <v>0</v>
      </c>
      <c r="F115" s="27"/>
      <c r="G115" s="69">
        <v>1000</v>
      </c>
      <c r="H115" s="212" t="s">
        <v>19</v>
      </c>
      <c r="I115" s="213"/>
      <c r="J115" s="213"/>
      <c r="K115" s="214"/>
      <c r="L115" s="173"/>
      <c r="M115" s="61">
        <v>9.1</v>
      </c>
      <c r="N115" s="80">
        <f t="shared" si="9"/>
        <v>0</v>
      </c>
    </row>
    <row r="116" spans="1:14" ht="15.75" x14ac:dyDescent="0.25">
      <c r="A116" s="227" t="s">
        <v>282</v>
      </c>
      <c r="B116" s="227"/>
      <c r="C116" s="227"/>
      <c r="D116" s="227"/>
      <c r="E116" s="227"/>
      <c r="F116" s="27"/>
      <c r="G116" s="69">
        <v>2151</v>
      </c>
      <c r="H116" s="212" t="s">
        <v>20</v>
      </c>
      <c r="I116" s="213"/>
      <c r="J116" s="213"/>
      <c r="K116" s="214"/>
      <c r="L116" s="173"/>
      <c r="M116" s="61">
        <v>2.25</v>
      </c>
      <c r="N116" s="80">
        <f t="shared" si="9"/>
        <v>0</v>
      </c>
    </row>
    <row r="117" spans="1:14" ht="15.75" x14ac:dyDescent="0.2">
      <c r="A117" s="77" t="s">
        <v>455</v>
      </c>
      <c r="B117" s="54" t="s">
        <v>478</v>
      </c>
      <c r="C117" s="168"/>
      <c r="D117" s="58">
        <v>2.9</v>
      </c>
      <c r="E117" s="59">
        <f t="shared" si="6"/>
        <v>0</v>
      </c>
      <c r="F117" s="27"/>
      <c r="G117" s="69">
        <v>2131</v>
      </c>
      <c r="H117" s="212" t="s">
        <v>365</v>
      </c>
      <c r="I117" s="213"/>
      <c r="J117" s="213"/>
      <c r="K117" s="214"/>
      <c r="L117" s="173"/>
      <c r="M117" s="61">
        <v>1.45</v>
      </c>
      <c r="N117" s="80">
        <f t="shared" si="9"/>
        <v>0</v>
      </c>
    </row>
    <row r="118" spans="1:14" ht="15.75" x14ac:dyDescent="0.2">
      <c r="A118" s="64" t="s">
        <v>481</v>
      </c>
      <c r="B118" s="55" t="s">
        <v>477</v>
      </c>
      <c r="C118" s="169"/>
      <c r="D118" s="61">
        <v>2.9</v>
      </c>
      <c r="E118" s="62">
        <f t="shared" si="6"/>
        <v>0</v>
      </c>
      <c r="F118" s="27"/>
      <c r="G118" s="69" t="s">
        <v>761</v>
      </c>
      <c r="H118" s="212" t="s">
        <v>769</v>
      </c>
      <c r="I118" s="213"/>
      <c r="J118" s="213"/>
      <c r="K118" s="214"/>
      <c r="L118" s="173"/>
      <c r="M118" s="61">
        <v>19.5</v>
      </c>
      <c r="N118" s="80">
        <f t="shared" si="9"/>
        <v>0</v>
      </c>
    </row>
    <row r="119" spans="1:14" ht="15.75" x14ac:dyDescent="0.2">
      <c r="A119" s="64" t="s">
        <v>456</v>
      </c>
      <c r="B119" s="55" t="s">
        <v>688</v>
      </c>
      <c r="C119" s="169"/>
      <c r="D119" s="61">
        <v>0.6</v>
      </c>
      <c r="E119" s="62">
        <f t="shared" si="6"/>
        <v>0</v>
      </c>
      <c r="F119" s="27"/>
      <c r="G119" s="69" t="s">
        <v>772</v>
      </c>
      <c r="H119" s="212" t="s">
        <v>773</v>
      </c>
      <c r="I119" s="213"/>
      <c r="J119" s="213"/>
      <c r="K119" s="214"/>
      <c r="L119" s="173"/>
      <c r="M119" s="61">
        <v>28.7</v>
      </c>
      <c r="N119" s="80">
        <f t="shared" si="9"/>
        <v>0</v>
      </c>
    </row>
    <row r="120" spans="1:14" ht="15.75" x14ac:dyDescent="0.2">
      <c r="A120" s="64" t="s">
        <v>704</v>
      </c>
      <c r="B120" s="55" t="s">
        <v>687</v>
      </c>
      <c r="C120" s="169"/>
      <c r="D120" s="61">
        <v>0.6</v>
      </c>
      <c r="E120" s="62">
        <f t="shared" si="6"/>
        <v>0</v>
      </c>
      <c r="F120" s="27"/>
      <c r="G120" s="69" t="s">
        <v>712</v>
      </c>
      <c r="H120" s="212" t="s">
        <v>319</v>
      </c>
      <c r="I120" s="213"/>
      <c r="J120" s="213"/>
      <c r="K120" s="214"/>
      <c r="L120" s="173"/>
      <c r="M120" s="61">
        <v>18.350000000000001</v>
      </c>
      <c r="N120" s="80">
        <f t="shared" si="9"/>
        <v>0</v>
      </c>
    </row>
    <row r="121" spans="1:14" ht="15.75" x14ac:dyDescent="0.2">
      <c r="A121" s="64" t="s">
        <v>464</v>
      </c>
      <c r="B121" s="55" t="s">
        <v>479</v>
      </c>
      <c r="C121" s="169"/>
      <c r="D121" s="61">
        <v>0.8</v>
      </c>
      <c r="E121" s="62">
        <f t="shared" si="6"/>
        <v>0</v>
      </c>
      <c r="F121" s="27"/>
      <c r="G121" s="36">
        <v>9658</v>
      </c>
      <c r="H121" s="212" t="s">
        <v>729</v>
      </c>
      <c r="I121" s="213"/>
      <c r="J121" s="213"/>
      <c r="K121" s="214"/>
      <c r="L121" s="173"/>
      <c r="M121" s="61">
        <v>18.350000000000001</v>
      </c>
      <c r="N121" s="80">
        <f t="shared" si="9"/>
        <v>0</v>
      </c>
    </row>
    <row r="122" spans="1:14" ht="15.75" x14ac:dyDescent="0.2">
      <c r="A122" s="64" t="s">
        <v>487</v>
      </c>
      <c r="B122" s="55" t="s">
        <v>699</v>
      </c>
      <c r="C122" s="169"/>
      <c r="D122" s="61">
        <v>4.55</v>
      </c>
      <c r="E122" s="62">
        <f t="shared" si="6"/>
        <v>0</v>
      </c>
      <c r="F122" s="27"/>
      <c r="G122" s="69">
        <v>2200</v>
      </c>
      <c r="H122" s="212" t="s">
        <v>22</v>
      </c>
      <c r="I122" s="213"/>
      <c r="J122" s="213"/>
      <c r="K122" s="214"/>
      <c r="L122" s="173"/>
      <c r="M122" s="61">
        <v>2.9</v>
      </c>
      <c r="N122" s="80">
        <f t="shared" si="9"/>
        <v>0</v>
      </c>
    </row>
    <row r="123" spans="1:14" ht="15.75" x14ac:dyDescent="0.2">
      <c r="A123" s="64" t="s">
        <v>705</v>
      </c>
      <c r="B123" s="55" t="s">
        <v>700</v>
      </c>
      <c r="C123" s="169"/>
      <c r="D123" s="61">
        <v>4.55</v>
      </c>
      <c r="E123" s="62">
        <f t="shared" si="6"/>
        <v>0</v>
      </c>
      <c r="F123" s="27"/>
      <c r="G123" s="152" t="s">
        <v>794</v>
      </c>
      <c r="H123" s="213" t="s">
        <v>795</v>
      </c>
      <c r="I123" s="213"/>
      <c r="J123" s="213"/>
      <c r="K123" s="214"/>
      <c r="L123" s="173"/>
      <c r="M123" s="61">
        <v>6.85</v>
      </c>
      <c r="N123" s="80">
        <f t="shared" ref="N123" si="11">L123*M123</f>
        <v>0</v>
      </c>
    </row>
    <row r="124" spans="1:14" ht="15.75" customHeight="1" x14ac:dyDescent="0.25">
      <c r="A124" s="60">
        <v>2122</v>
      </c>
      <c r="B124" s="55" t="s">
        <v>21</v>
      </c>
      <c r="C124" s="169"/>
      <c r="D124" s="61">
        <v>1.3</v>
      </c>
      <c r="E124" s="62">
        <f t="shared" si="6"/>
        <v>0</v>
      </c>
      <c r="F124" s="11"/>
      <c r="G124" s="66">
        <v>2161</v>
      </c>
      <c r="H124" s="212" t="s">
        <v>323</v>
      </c>
      <c r="I124" s="213"/>
      <c r="J124" s="213"/>
      <c r="K124" s="214"/>
      <c r="L124" s="174"/>
      <c r="M124" s="67">
        <v>1.1499999999999999</v>
      </c>
      <c r="N124" s="85">
        <f t="shared" si="9"/>
        <v>0</v>
      </c>
    </row>
    <row r="125" spans="1:14" ht="15.75" x14ac:dyDescent="0.2">
      <c r="A125" s="60">
        <v>2142</v>
      </c>
      <c r="B125" s="55" t="s">
        <v>20</v>
      </c>
      <c r="C125" s="169"/>
      <c r="D125" s="61">
        <v>1.3</v>
      </c>
      <c r="E125" s="62">
        <f t="shared" si="6"/>
        <v>0</v>
      </c>
      <c r="F125" s="27"/>
      <c r="G125" s="66" t="s">
        <v>622</v>
      </c>
      <c r="H125" s="212" t="s">
        <v>626</v>
      </c>
      <c r="I125" s="213"/>
      <c r="J125" s="213"/>
      <c r="K125" s="214"/>
      <c r="L125" s="169"/>
      <c r="M125" s="61">
        <v>8</v>
      </c>
      <c r="N125" s="76">
        <f t="shared" si="9"/>
        <v>0</v>
      </c>
    </row>
    <row r="126" spans="1:14" ht="15.75" x14ac:dyDescent="0.2">
      <c r="A126" s="60">
        <v>2252</v>
      </c>
      <c r="B126" s="55" t="s">
        <v>286</v>
      </c>
      <c r="C126" s="169"/>
      <c r="D126" s="61">
        <v>1.1000000000000001</v>
      </c>
      <c r="E126" s="62">
        <f t="shared" si="6"/>
        <v>0</v>
      </c>
      <c r="F126" s="27"/>
      <c r="G126" s="66" t="s">
        <v>623</v>
      </c>
      <c r="H126" s="212" t="s">
        <v>627</v>
      </c>
      <c r="I126" s="213"/>
      <c r="J126" s="213"/>
      <c r="K126" s="214"/>
      <c r="L126" s="169"/>
      <c r="M126" s="61">
        <v>9.15</v>
      </c>
      <c r="N126" s="76">
        <f t="shared" si="9"/>
        <v>0</v>
      </c>
    </row>
    <row r="127" spans="1:14" ht="15.75" customHeight="1" x14ac:dyDescent="0.2">
      <c r="A127" s="60">
        <v>2302</v>
      </c>
      <c r="B127" s="55" t="s">
        <v>575</v>
      </c>
      <c r="C127" s="169"/>
      <c r="D127" s="61">
        <v>1.4</v>
      </c>
      <c r="E127" s="62">
        <f t="shared" si="6"/>
        <v>0</v>
      </c>
      <c r="F127" s="27"/>
      <c r="G127" s="66" t="s">
        <v>624</v>
      </c>
      <c r="H127" s="212" t="s">
        <v>628</v>
      </c>
      <c r="I127" s="213"/>
      <c r="J127" s="213"/>
      <c r="K127" s="214"/>
      <c r="L127" s="169"/>
      <c r="M127" s="61">
        <v>9.15</v>
      </c>
      <c r="N127" s="76">
        <f t="shared" si="9"/>
        <v>0</v>
      </c>
    </row>
    <row r="128" spans="1:14" ht="15.75" x14ac:dyDescent="0.2">
      <c r="A128" s="60">
        <v>1206</v>
      </c>
      <c r="B128" s="55" t="s">
        <v>287</v>
      </c>
      <c r="C128" s="169"/>
      <c r="D128" s="61">
        <v>0.6</v>
      </c>
      <c r="E128" s="62">
        <f t="shared" si="6"/>
        <v>0</v>
      </c>
      <c r="F128" s="27"/>
      <c r="G128" s="64" t="s">
        <v>625</v>
      </c>
      <c r="H128" s="212" t="s">
        <v>629</v>
      </c>
      <c r="I128" s="213"/>
      <c r="J128" s="213"/>
      <c r="K128" s="214"/>
      <c r="L128" s="169"/>
      <c r="M128" s="61">
        <v>10.3</v>
      </c>
      <c r="N128" s="76">
        <f t="shared" si="9"/>
        <v>0</v>
      </c>
    </row>
    <row r="129" spans="1:14" ht="15.75" x14ac:dyDescent="0.2">
      <c r="A129" s="60">
        <v>2157</v>
      </c>
      <c r="B129" s="55" t="s">
        <v>288</v>
      </c>
      <c r="C129" s="169"/>
      <c r="D129" s="61">
        <v>0.45</v>
      </c>
      <c r="E129" s="62">
        <f t="shared" si="6"/>
        <v>0</v>
      </c>
      <c r="F129" s="27"/>
      <c r="G129" s="69"/>
      <c r="H129" s="186"/>
      <c r="I129" s="186"/>
      <c r="J129" s="186"/>
      <c r="K129" s="186"/>
      <c r="L129" s="197"/>
      <c r="M129" s="198"/>
      <c r="N129" s="199"/>
    </row>
    <row r="130" spans="1:14" ht="15.75" x14ac:dyDescent="0.25">
      <c r="A130" s="227" t="s">
        <v>283</v>
      </c>
      <c r="B130" s="227"/>
      <c r="C130" s="227"/>
      <c r="D130" s="227"/>
      <c r="E130" s="227"/>
      <c r="F130" s="27"/>
      <c r="G130" s="229" t="s">
        <v>578</v>
      </c>
      <c r="H130" s="230"/>
      <c r="I130" s="230"/>
      <c r="J130" s="230"/>
      <c r="K130" s="230"/>
      <c r="L130" s="230"/>
      <c r="M130" s="230"/>
      <c r="N130" s="231"/>
    </row>
    <row r="131" spans="1:14" ht="15.75" x14ac:dyDescent="0.2">
      <c r="A131" s="77" t="s">
        <v>457</v>
      </c>
      <c r="B131" s="54" t="s">
        <v>478</v>
      </c>
      <c r="C131" s="168"/>
      <c r="D131" s="58">
        <v>2.9</v>
      </c>
      <c r="E131" s="59">
        <f t="shared" si="6"/>
        <v>0</v>
      </c>
      <c r="F131" s="27"/>
      <c r="G131" s="232" t="s">
        <v>677</v>
      </c>
      <c r="H131" s="233"/>
      <c r="I131" s="233"/>
      <c r="J131" s="233"/>
      <c r="K131" s="233"/>
      <c r="L131" s="233"/>
      <c r="M131" s="233"/>
      <c r="N131" s="234"/>
    </row>
    <row r="132" spans="1:14" ht="15.75" x14ac:dyDescent="0.2">
      <c r="A132" s="64" t="s">
        <v>482</v>
      </c>
      <c r="B132" s="55" t="s">
        <v>477</v>
      </c>
      <c r="C132" s="169"/>
      <c r="D132" s="61">
        <v>2.9</v>
      </c>
      <c r="E132" s="62">
        <f t="shared" si="6"/>
        <v>0</v>
      </c>
      <c r="F132" s="27"/>
      <c r="G132" s="235"/>
      <c r="H132" s="236"/>
      <c r="I132" s="236"/>
      <c r="J132" s="236"/>
      <c r="K132" s="236"/>
      <c r="L132" s="236"/>
      <c r="M132" s="236"/>
      <c r="N132" s="237"/>
    </row>
    <row r="133" spans="1:14" ht="15.75" x14ac:dyDescent="0.2">
      <c r="A133" s="64" t="s">
        <v>458</v>
      </c>
      <c r="B133" s="55" t="s">
        <v>688</v>
      </c>
      <c r="C133" s="169"/>
      <c r="D133" s="61">
        <v>0.6</v>
      </c>
      <c r="E133" s="62">
        <f t="shared" si="6"/>
        <v>0</v>
      </c>
      <c r="F133" s="27"/>
      <c r="G133" s="238"/>
      <c r="H133" s="239"/>
      <c r="I133" s="239"/>
      <c r="J133" s="239"/>
      <c r="K133" s="239"/>
      <c r="L133" s="239"/>
      <c r="M133" s="239"/>
      <c r="N133" s="240"/>
    </row>
    <row r="134" spans="1:14" ht="15.75" x14ac:dyDescent="0.2">
      <c r="A134" s="64" t="s">
        <v>706</v>
      </c>
      <c r="B134" s="55" t="s">
        <v>687</v>
      </c>
      <c r="C134" s="169"/>
      <c r="D134" s="61">
        <v>0.6</v>
      </c>
      <c r="E134" s="62">
        <f t="shared" si="6"/>
        <v>0</v>
      </c>
      <c r="F134" s="27"/>
      <c r="G134" s="64" t="s">
        <v>577</v>
      </c>
      <c r="H134" s="212" t="s">
        <v>680</v>
      </c>
      <c r="I134" s="213"/>
      <c r="J134" s="213"/>
      <c r="K134" s="214"/>
      <c r="L134" s="169"/>
      <c r="M134" s="61">
        <v>3.4</v>
      </c>
      <c r="N134" s="76">
        <f t="shared" si="9"/>
        <v>0</v>
      </c>
    </row>
    <row r="135" spans="1:14" s="87" customFormat="1" ht="15.75" customHeight="1" x14ac:dyDescent="0.2">
      <c r="A135" s="64" t="s">
        <v>465</v>
      </c>
      <c r="B135" s="55" t="s">
        <v>479</v>
      </c>
      <c r="C135" s="169"/>
      <c r="D135" s="61">
        <v>0.8</v>
      </c>
      <c r="E135" s="62">
        <f t="shared" si="6"/>
        <v>0</v>
      </c>
      <c r="F135" s="27"/>
      <c r="G135" s="64" t="s">
        <v>579</v>
      </c>
      <c r="H135" s="212" t="s">
        <v>681</v>
      </c>
      <c r="I135" s="213"/>
      <c r="J135" s="213"/>
      <c r="K135" s="214"/>
      <c r="L135" s="169"/>
      <c r="M135" s="61">
        <v>3.4</v>
      </c>
      <c r="N135" s="76">
        <f t="shared" si="9"/>
        <v>0</v>
      </c>
    </row>
    <row r="136" spans="1:14" ht="15" customHeight="1" x14ac:dyDescent="0.2">
      <c r="A136" s="64" t="s">
        <v>488</v>
      </c>
      <c r="B136" s="55" t="s">
        <v>699</v>
      </c>
      <c r="C136" s="169"/>
      <c r="D136" s="61">
        <v>4.55</v>
      </c>
      <c r="E136" s="62">
        <f t="shared" si="6"/>
        <v>0</v>
      </c>
      <c r="F136" s="27"/>
      <c r="G136" s="64" t="s">
        <v>580</v>
      </c>
      <c r="H136" s="212" t="s">
        <v>682</v>
      </c>
      <c r="I136" s="213"/>
      <c r="J136" s="213"/>
      <c r="K136" s="214"/>
      <c r="L136" s="169"/>
      <c r="M136" s="61">
        <v>3.4</v>
      </c>
      <c r="N136" s="76">
        <f t="shared" si="9"/>
        <v>0</v>
      </c>
    </row>
    <row r="137" spans="1:14" ht="15" customHeight="1" x14ac:dyDescent="0.2">
      <c r="A137" s="64" t="s">
        <v>707</v>
      </c>
      <c r="B137" s="55" t="s">
        <v>700</v>
      </c>
      <c r="C137" s="169"/>
      <c r="D137" s="61">
        <v>4.55</v>
      </c>
      <c r="E137" s="62">
        <f t="shared" si="6"/>
        <v>0</v>
      </c>
      <c r="F137" s="72"/>
      <c r="G137" s="64" t="s">
        <v>581</v>
      </c>
      <c r="H137" s="212" t="s">
        <v>683</v>
      </c>
      <c r="I137" s="213"/>
      <c r="J137" s="213"/>
      <c r="K137" s="214"/>
      <c r="L137" s="169"/>
      <c r="M137" s="61">
        <v>3.4</v>
      </c>
      <c r="N137" s="76">
        <f t="shared" si="9"/>
        <v>0</v>
      </c>
    </row>
    <row r="138" spans="1:14" ht="15" customHeight="1" x14ac:dyDescent="0.2">
      <c r="A138" s="60">
        <v>2123</v>
      </c>
      <c r="B138" s="55" t="s">
        <v>21</v>
      </c>
      <c r="C138" s="169"/>
      <c r="D138" s="61">
        <v>1.3</v>
      </c>
      <c r="E138" s="62">
        <f t="shared" si="6"/>
        <v>0</v>
      </c>
      <c r="F138" s="88"/>
      <c r="G138" s="64" t="s">
        <v>582</v>
      </c>
      <c r="H138" s="212" t="s">
        <v>684</v>
      </c>
      <c r="I138" s="213"/>
      <c r="J138" s="213"/>
      <c r="K138" s="214"/>
      <c r="L138" s="169"/>
      <c r="M138" s="61">
        <v>3.4</v>
      </c>
      <c r="N138" s="76">
        <f t="shared" si="9"/>
        <v>0</v>
      </c>
    </row>
    <row r="139" spans="1:14" ht="15" customHeight="1" x14ac:dyDescent="0.2">
      <c r="A139" s="60">
        <v>2143</v>
      </c>
      <c r="B139" s="55" t="s">
        <v>20</v>
      </c>
      <c r="C139" s="169"/>
      <c r="D139" s="61">
        <v>1.3</v>
      </c>
      <c r="E139" s="62">
        <f t="shared" si="6"/>
        <v>0</v>
      </c>
      <c r="F139" s="88"/>
      <c r="G139" s="64" t="s">
        <v>583</v>
      </c>
      <c r="H139" s="212" t="s">
        <v>685</v>
      </c>
      <c r="I139" s="213"/>
      <c r="J139" s="213"/>
      <c r="K139" s="214"/>
      <c r="L139" s="169"/>
      <c r="M139" s="61">
        <v>3.4</v>
      </c>
      <c r="N139" s="76">
        <f t="shared" si="9"/>
        <v>0</v>
      </c>
    </row>
    <row r="140" spans="1:14" ht="15" customHeight="1" x14ac:dyDescent="0.2">
      <c r="A140" s="60">
        <v>2253</v>
      </c>
      <c r="B140" s="55" t="s">
        <v>286</v>
      </c>
      <c r="C140" s="169"/>
      <c r="D140" s="61">
        <v>1.1000000000000001</v>
      </c>
      <c r="E140" s="62">
        <f t="shared" si="6"/>
        <v>0</v>
      </c>
      <c r="F140" s="88"/>
      <c r="G140" s="69"/>
      <c r="H140" s="186"/>
      <c r="I140" s="186"/>
      <c r="J140" s="186"/>
      <c r="K140" s="186"/>
      <c r="L140" s="197"/>
      <c r="M140" s="198"/>
      <c r="N140" s="199"/>
    </row>
    <row r="141" spans="1:14" ht="15" customHeight="1" x14ac:dyDescent="0.25">
      <c r="A141" s="60">
        <v>2303</v>
      </c>
      <c r="B141" s="55" t="s">
        <v>575</v>
      </c>
      <c r="C141" s="169"/>
      <c r="D141" s="61">
        <v>1.4</v>
      </c>
      <c r="E141" s="62">
        <f t="shared" si="6"/>
        <v>0</v>
      </c>
      <c r="F141" s="88"/>
      <c r="G141" s="229" t="s">
        <v>222</v>
      </c>
      <c r="H141" s="230"/>
      <c r="I141" s="230"/>
      <c r="J141" s="230"/>
      <c r="K141" s="230"/>
      <c r="L141" s="230"/>
      <c r="M141" s="230"/>
      <c r="N141" s="231"/>
    </row>
    <row r="142" spans="1:14" ht="15" customHeight="1" x14ac:dyDescent="0.2">
      <c r="A142" s="60">
        <v>1207</v>
      </c>
      <c r="B142" s="55" t="s">
        <v>287</v>
      </c>
      <c r="C142" s="169"/>
      <c r="D142" s="61">
        <v>0.6</v>
      </c>
      <c r="E142" s="62">
        <f t="shared" si="6"/>
        <v>0</v>
      </c>
      <c r="F142" s="88"/>
      <c r="G142" s="57">
        <v>3021</v>
      </c>
      <c r="H142" s="212" t="s">
        <v>223</v>
      </c>
      <c r="I142" s="213"/>
      <c r="J142" s="213"/>
      <c r="K142" s="214"/>
      <c r="L142" s="168"/>
      <c r="M142" s="58">
        <v>2.25</v>
      </c>
      <c r="N142" s="79">
        <f t="shared" ref="N142:N149" si="12">L142*M142</f>
        <v>0</v>
      </c>
    </row>
    <row r="143" spans="1:14" ht="15" customHeight="1" x14ac:dyDescent="0.2">
      <c r="A143" s="60">
        <v>2158</v>
      </c>
      <c r="B143" s="55" t="s">
        <v>288</v>
      </c>
      <c r="C143" s="169"/>
      <c r="D143" s="61">
        <v>0.45</v>
      </c>
      <c r="E143" s="62">
        <f t="shared" si="6"/>
        <v>0</v>
      </c>
      <c r="F143" s="88"/>
      <c r="G143" s="60">
        <v>3026</v>
      </c>
      <c r="H143" s="212" t="s">
        <v>224</v>
      </c>
      <c r="I143" s="213"/>
      <c r="J143" s="213"/>
      <c r="K143" s="214"/>
      <c r="L143" s="169"/>
      <c r="M143" s="61">
        <v>2.25</v>
      </c>
      <c r="N143" s="80">
        <f t="shared" si="12"/>
        <v>0</v>
      </c>
    </row>
    <row r="144" spans="1:14" ht="15" customHeight="1" x14ac:dyDescent="0.25">
      <c r="A144" s="227" t="s">
        <v>284</v>
      </c>
      <c r="B144" s="227"/>
      <c r="C144" s="227"/>
      <c r="D144" s="227"/>
      <c r="E144" s="227"/>
      <c r="F144" s="88"/>
      <c r="G144" s="60">
        <v>3022</v>
      </c>
      <c r="H144" s="212" t="s">
        <v>225</v>
      </c>
      <c r="I144" s="213"/>
      <c r="J144" s="213"/>
      <c r="K144" s="214"/>
      <c r="L144" s="169"/>
      <c r="M144" s="61">
        <v>2.25</v>
      </c>
      <c r="N144" s="80">
        <f t="shared" si="12"/>
        <v>0</v>
      </c>
    </row>
    <row r="145" spans="1:14" ht="15.75" x14ac:dyDescent="0.2">
      <c r="A145" s="77" t="s">
        <v>459</v>
      </c>
      <c r="B145" s="54" t="s">
        <v>478</v>
      </c>
      <c r="C145" s="168"/>
      <c r="D145" s="58">
        <v>2.9</v>
      </c>
      <c r="E145" s="59">
        <f t="shared" si="6"/>
        <v>0</v>
      </c>
      <c r="F145" s="88"/>
      <c r="G145" s="60">
        <v>3024</v>
      </c>
      <c r="H145" s="212" t="s">
        <v>226</v>
      </c>
      <c r="I145" s="213"/>
      <c r="J145" s="213"/>
      <c r="K145" s="214"/>
      <c r="L145" s="169"/>
      <c r="M145" s="61">
        <v>2.25</v>
      </c>
      <c r="N145" s="80">
        <f t="shared" si="12"/>
        <v>0</v>
      </c>
    </row>
    <row r="146" spans="1:14" ht="15" customHeight="1" x14ac:dyDescent="0.2">
      <c r="A146" s="64" t="s">
        <v>483</v>
      </c>
      <c r="B146" s="55" t="s">
        <v>477</v>
      </c>
      <c r="C146" s="169"/>
      <c r="D146" s="61">
        <v>2.9</v>
      </c>
      <c r="E146" s="62">
        <f t="shared" si="6"/>
        <v>0</v>
      </c>
      <c r="F146" s="88"/>
      <c r="G146" s="60">
        <v>3023</v>
      </c>
      <c r="H146" s="212" t="s">
        <v>227</v>
      </c>
      <c r="I146" s="213"/>
      <c r="J146" s="213"/>
      <c r="K146" s="214"/>
      <c r="L146" s="169"/>
      <c r="M146" s="61">
        <v>2.25</v>
      </c>
      <c r="N146" s="80">
        <f t="shared" si="12"/>
        <v>0</v>
      </c>
    </row>
    <row r="147" spans="1:14" ht="15" customHeight="1" x14ac:dyDescent="0.2">
      <c r="A147" s="64" t="s">
        <v>460</v>
      </c>
      <c r="B147" s="55" t="s">
        <v>688</v>
      </c>
      <c r="C147" s="169"/>
      <c r="D147" s="61">
        <v>0.6</v>
      </c>
      <c r="E147" s="62">
        <f t="shared" si="6"/>
        <v>0</v>
      </c>
      <c r="F147" s="88"/>
      <c r="G147" s="66" t="s">
        <v>755</v>
      </c>
      <c r="H147" s="212" t="s">
        <v>756</v>
      </c>
      <c r="I147" s="213"/>
      <c r="J147" s="213"/>
      <c r="K147" s="214"/>
      <c r="L147" s="170"/>
      <c r="M147" s="61">
        <v>2.25</v>
      </c>
      <c r="N147" s="85">
        <f t="shared" si="12"/>
        <v>0</v>
      </c>
    </row>
    <row r="148" spans="1:14" ht="15.75" customHeight="1" x14ac:dyDescent="0.2">
      <c r="A148" s="64" t="s">
        <v>708</v>
      </c>
      <c r="B148" s="55" t="s">
        <v>687</v>
      </c>
      <c r="C148" s="169"/>
      <c r="D148" s="61">
        <v>0.6</v>
      </c>
      <c r="E148" s="62">
        <f t="shared" si="6"/>
        <v>0</v>
      </c>
      <c r="F148" s="88"/>
      <c r="G148" s="75">
        <v>3020</v>
      </c>
      <c r="H148" s="212" t="s">
        <v>271</v>
      </c>
      <c r="I148" s="213"/>
      <c r="J148" s="213"/>
      <c r="K148" s="214"/>
      <c r="L148" s="170"/>
      <c r="M148" s="61">
        <v>2.25</v>
      </c>
      <c r="N148" s="85">
        <f t="shared" si="12"/>
        <v>0</v>
      </c>
    </row>
    <row r="149" spans="1:14" ht="15.75" customHeight="1" x14ac:dyDescent="0.6">
      <c r="A149" s="64" t="s">
        <v>466</v>
      </c>
      <c r="B149" s="55" t="s">
        <v>479</v>
      </c>
      <c r="C149" s="169"/>
      <c r="D149" s="61">
        <v>0.8</v>
      </c>
      <c r="E149" s="62">
        <f t="shared" si="6"/>
        <v>0</v>
      </c>
      <c r="F149" s="89"/>
      <c r="G149" s="60">
        <v>3027</v>
      </c>
      <c r="H149" s="212" t="s">
        <v>228</v>
      </c>
      <c r="I149" s="213"/>
      <c r="J149" s="213"/>
      <c r="K149" s="214"/>
      <c r="L149" s="180"/>
      <c r="M149" s="61">
        <v>2.25</v>
      </c>
      <c r="N149" s="76">
        <f t="shared" si="12"/>
        <v>0</v>
      </c>
    </row>
    <row r="150" spans="1:14" ht="15" customHeight="1" x14ac:dyDescent="0.25">
      <c r="A150" s="64" t="s">
        <v>489</v>
      </c>
      <c r="B150" s="55" t="s">
        <v>699</v>
      </c>
      <c r="C150" s="169"/>
      <c r="D150" s="61">
        <v>4.55</v>
      </c>
      <c r="E150" s="62">
        <f t="shared" si="6"/>
        <v>0</v>
      </c>
      <c r="F150" s="90"/>
      <c r="G150" s="78"/>
      <c r="H150" s="186"/>
      <c r="I150" s="186"/>
      <c r="J150" s="186"/>
      <c r="K150" s="186"/>
      <c r="L150" s="200"/>
      <c r="M150" s="198"/>
      <c r="N150" s="199"/>
    </row>
    <row r="151" spans="1:14" ht="15" customHeight="1" x14ac:dyDescent="0.25">
      <c r="A151" s="64" t="s">
        <v>709</v>
      </c>
      <c r="B151" s="55" t="s">
        <v>700</v>
      </c>
      <c r="C151" s="169"/>
      <c r="D151" s="61">
        <v>4.55</v>
      </c>
      <c r="E151" s="62">
        <f t="shared" si="6"/>
        <v>0</v>
      </c>
      <c r="F151" s="91"/>
      <c r="G151" s="275" t="s">
        <v>31</v>
      </c>
      <c r="H151" s="276"/>
      <c r="I151" s="276"/>
      <c r="J151" s="276"/>
      <c r="K151" s="276"/>
      <c r="L151" s="276"/>
      <c r="M151" s="276"/>
      <c r="N151" s="277"/>
    </row>
    <row r="152" spans="1:14" ht="15" customHeight="1" x14ac:dyDescent="0.6">
      <c r="A152" s="60">
        <v>2124</v>
      </c>
      <c r="B152" s="55" t="s">
        <v>21</v>
      </c>
      <c r="C152" s="169"/>
      <c r="D152" s="61">
        <v>1.3</v>
      </c>
      <c r="E152" s="62">
        <f t="shared" si="6"/>
        <v>0</v>
      </c>
      <c r="F152" s="89"/>
      <c r="G152" s="208" t="s">
        <v>253</v>
      </c>
      <c r="H152" s="209"/>
      <c r="I152" s="209"/>
      <c r="J152" s="209"/>
      <c r="K152" s="209"/>
      <c r="L152" s="209"/>
      <c r="M152" s="209"/>
      <c r="N152" s="278"/>
    </row>
    <row r="153" spans="1:14" ht="15.75" customHeight="1" x14ac:dyDescent="0.2">
      <c r="A153" s="60">
        <v>2152</v>
      </c>
      <c r="B153" s="55" t="s">
        <v>20</v>
      </c>
      <c r="C153" s="169"/>
      <c r="D153" s="61">
        <v>1.3</v>
      </c>
      <c r="E153" s="62">
        <f t="shared" ref="E153" si="13">C153*D153</f>
        <v>0</v>
      </c>
      <c r="G153" s="132" t="s">
        <v>279</v>
      </c>
      <c r="H153" s="92"/>
      <c r="I153" s="133" t="s">
        <v>4</v>
      </c>
      <c r="J153" s="134" t="s">
        <v>279</v>
      </c>
      <c r="K153" s="93"/>
      <c r="L153" s="135" t="s">
        <v>4</v>
      </c>
      <c r="M153" s="136" t="s">
        <v>5</v>
      </c>
      <c r="N153" s="136" t="s">
        <v>470</v>
      </c>
    </row>
    <row r="154" spans="1:14" ht="15.75" customHeight="1" x14ac:dyDescent="0.2">
      <c r="A154" s="60">
        <v>2264</v>
      </c>
      <c r="B154" s="55" t="s">
        <v>286</v>
      </c>
      <c r="C154" s="169"/>
      <c r="D154" s="61">
        <v>1.1000000000000001</v>
      </c>
      <c r="E154" s="62">
        <f t="shared" ref="E154:E171" si="14">C154*D154</f>
        <v>0</v>
      </c>
      <c r="F154" s="87"/>
      <c r="G154" s="64">
        <v>2401</v>
      </c>
      <c r="H154" s="55" t="s">
        <v>254</v>
      </c>
      <c r="I154" s="179"/>
      <c r="J154" s="45">
        <v>2402</v>
      </c>
      <c r="K154" s="36" t="s">
        <v>255</v>
      </c>
      <c r="L154" s="169"/>
      <c r="M154" s="61">
        <v>2.9</v>
      </c>
      <c r="N154" s="80">
        <f>(I154*M154)+(L154*M154)</f>
        <v>0</v>
      </c>
    </row>
    <row r="155" spans="1:14" ht="15" customHeight="1" x14ac:dyDescent="0.2">
      <c r="A155" s="60">
        <v>2306</v>
      </c>
      <c r="B155" s="55" t="s">
        <v>575</v>
      </c>
      <c r="C155" s="169"/>
      <c r="D155" s="61">
        <v>1.4</v>
      </c>
      <c r="E155" s="62">
        <f t="shared" si="14"/>
        <v>0</v>
      </c>
      <c r="G155" s="64">
        <v>2403</v>
      </c>
      <c r="H155" s="55" t="s">
        <v>257</v>
      </c>
      <c r="I155" s="179"/>
      <c r="J155" s="45">
        <v>2404</v>
      </c>
      <c r="K155" s="36" t="s">
        <v>256</v>
      </c>
      <c r="L155" s="169"/>
      <c r="M155" s="61">
        <v>3.45</v>
      </c>
      <c r="N155" s="80">
        <f>(I155*M155)+(L155*M155)</f>
        <v>0</v>
      </c>
    </row>
    <row r="156" spans="1:14" ht="15.75" customHeight="1" x14ac:dyDescent="0.2">
      <c r="A156" s="60">
        <v>1208</v>
      </c>
      <c r="B156" s="55" t="s">
        <v>287</v>
      </c>
      <c r="C156" s="169"/>
      <c r="D156" s="61">
        <v>0.6</v>
      </c>
      <c r="E156" s="62">
        <f t="shared" si="14"/>
        <v>0</v>
      </c>
      <c r="G156" s="64">
        <v>2405</v>
      </c>
      <c r="H156" s="55" t="s">
        <v>238</v>
      </c>
      <c r="I156" s="179"/>
      <c r="J156" s="44"/>
      <c r="K156" s="44"/>
      <c r="L156" s="46"/>
      <c r="M156" s="61">
        <v>3.45</v>
      </c>
      <c r="N156" s="80">
        <f>I156*M156</f>
        <v>0</v>
      </c>
    </row>
    <row r="157" spans="1:14" ht="15.75" x14ac:dyDescent="0.2">
      <c r="A157" s="60">
        <v>2159</v>
      </c>
      <c r="B157" s="55" t="s">
        <v>288</v>
      </c>
      <c r="C157" s="169"/>
      <c r="D157" s="61">
        <v>0.45</v>
      </c>
      <c r="E157" s="94">
        <f t="shared" si="14"/>
        <v>0</v>
      </c>
      <c r="G157" s="64">
        <v>2406</v>
      </c>
      <c r="H157" s="160" t="s">
        <v>258</v>
      </c>
      <c r="I157" s="179"/>
      <c r="J157" s="187">
        <v>2407</v>
      </c>
      <c r="K157" s="185" t="s">
        <v>259</v>
      </c>
      <c r="L157" s="169"/>
      <c r="M157" s="61">
        <v>4.05</v>
      </c>
      <c r="N157" s="80">
        <f>(I157*M157)+(L157*M157)</f>
        <v>0</v>
      </c>
    </row>
    <row r="158" spans="1:14" ht="15" customHeight="1" x14ac:dyDescent="0.2">
      <c r="A158" s="219" t="s">
        <v>285</v>
      </c>
      <c r="B158" s="219"/>
      <c r="C158" s="219"/>
      <c r="D158" s="219"/>
      <c r="E158" s="219"/>
      <c r="G158" s="64">
        <v>2408</v>
      </c>
      <c r="H158" s="160" t="s">
        <v>260</v>
      </c>
      <c r="I158" s="179"/>
      <c r="J158" s="187">
        <v>2409</v>
      </c>
      <c r="K158" s="185" t="s">
        <v>261</v>
      </c>
      <c r="L158" s="169"/>
      <c r="M158" s="61">
        <v>4.05</v>
      </c>
      <c r="N158" s="80">
        <f>(I158*M158)+(L158*M158)</f>
        <v>0</v>
      </c>
    </row>
    <row r="159" spans="1:14" ht="15.75" x14ac:dyDescent="0.2">
      <c r="A159" s="64" t="s">
        <v>461</v>
      </c>
      <c r="B159" s="160" t="s">
        <v>478</v>
      </c>
      <c r="C159" s="169"/>
      <c r="D159" s="61">
        <v>2.9</v>
      </c>
      <c r="E159" s="76">
        <f t="shared" si="14"/>
        <v>0</v>
      </c>
      <c r="G159" s="64">
        <v>2410</v>
      </c>
      <c r="H159" s="160" t="s">
        <v>239</v>
      </c>
      <c r="I159" s="179"/>
      <c r="J159" s="186"/>
      <c r="K159" s="186"/>
      <c r="L159" s="46"/>
      <c r="M159" s="61">
        <v>4.05</v>
      </c>
      <c r="N159" s="80">
        <f>I159*M159</f>
        <v>0</v>
      </c>
    </row>
    <row r="160" spans="1:14" ht="15.75" x14ac:dyDescent="0.2">
      <c r="A160" s="64" t="s">
        <v>484</v>
      </c>
      <c r="B160" s="160" t="s">
        <v>477</v>
      </c>
      <c r="C160" s="169"/>
      <c r="D160" s="61">
        <v>2.9</v>
      </c>
      <c r="E160" s="76">
        <f t="shared" si="14"/>
        <v>0</v>
      </c>
      <c r="G160" s="64">
        <v>2411</v>
      </c>
      <c r="H160" s="160" t="s">
        <v>262</v>
      </c>
      <c r="I160" s="179"/>
      <c r="J160" s="187">
        <v>2412</v>
      </c>
      <c r="K160" s="185" t="s">
        <v>263</v>
      </c>
      <c r="L160" s="169"/>
      <c r="M160" s="61">
        <v>4.5999999999999996</v>
      </c>
      <c r="N160" s="80">
        <f>(I160*M160)+(L160*M160)</f>
        <v>0</v>
      </c>
    </row>
    <row r="161" spans="1:14" ht="15.75" customHeight="1" x14ac:dyDescent="0.4">
      <c r="A161" s="64" t="s">
        <v>513</v>
      </c>
      <c r="B161" s="160" t="s">
        <v>688</v>
      </c>
      <c r="C161" s="169"/>
      <c r="D161" s="61">
        <v>0.6</v>
      </c>
      <c r="E161" s="76">
        <f t="shared" si="14"/>
        <v>0</v>
      </c>
      <c r="F161" s="95"/>
      <c r="G161" s="64">
        <v>2413</v>
      </c>
      <c r="H161" s="160" t="s">
        <v>265</v>
      </c>
      <c r="I161" s="179"/>
      <c r="J161" s="187">
        <v>2414</v>
      </c>
      <c r="K161" s="185" t="s">
        <v>264</v>
      </c>
      <c r="L161" s="169"/>
      <c r="M161" s="61">
        <v>4.5999999999999996</v>
      </c>
      <c r="N161" s="80">
        <f>(I161*M161)+(L161*M161)</f>
        <v>0</v>
      </c>
    </row>
    <row r="162" spans="1:14" ht="14.25" customHeight="1" x14ac:dyDescent="0.4">
      <c r="A162" s="64" t="s">
        <v>711</v>
      </c>
      <c r="B162" s="160" t="s">
        <v>687</v>
      </c>
      <c r="C162" s="169"/>
      <c r="D162" s="61">
        <v>0.6</v>
      </c>
      <c r="E162" s="76">
        <f t="shared" si="14"/>
        <v>0</v>
      </c>
      <c r="F162" s="95"/>
      <c r="G162" s="64">
        <v>2415</v>
      </c>
      <c r="H162" s="160" t="s">
        <v>32</v>
      </c>
      <c r="I162" s="179"/>
      <c r="J162" s="187">
        <v>2420</v>
      </c>
      <c r="K162" s="185" t="s">
        <v>33</v>
      </c>
      <c r="L162" s="169"/>
      <c r="M162" s="61">
        <v>4.5999999999999996</v>
      </c>
      <c r="N162" s="80">
        <f>(I162*M162)+(L162*M162)</f>
        <v>0</v>
      </c>
    </row>
    <row r="163" spans="1:14" ht="15.75" customHeight="1" x14ac:dyDescent="0.4">
      <c r="A163" s="64" t="s">
        <v>467</v>
      </c>
      <c r="B163" s="160" t="s">
        <v>479</v>
      </c>
      <c r="C163" s="169"/>
      <c r="D163" s="61">
        <v>0.8</v>
      </c>
      <c r="E163" s="76">
        <f t="shared" si="14"/>
        <v>0</v>
      </c>
      <c r="F163" s="95"/>
      <c r="G163" s="64">
        <v>2425</v>
      </c>
      <c r="H163" s="160" t="s">
        <v>34</v>
      </c>
      <c r="I163" s="179"/>
      <c r="J163" s="186"/>
      <c r="K163" s="186"/>
      <c r="L163" s="46"/>
      <c r="M163" s="61">
        <v>4.5999999999999996</v>
      </c>
      <c r="N163" s="80">
        <f>I163*M163</f>
        <v>0</v>
      </c>
    </row>
    <row r="164" spans="1:14" ht="15.75" customHeight="1" x14ac:dyDescent="0.4">
      <c r="A164" s="64" t="s">
        <v>497</v>
      </c>
      <c r="B164" s="160" t="s">
        <v>699</v>
      </c>
      <c r="C164" s="169"/>
      <c r="D164" s="61">
        <v>4.55</v>
      </c>
      <c r="E164" s="76">
        <f t="shared" si="14"/>
        <v>0</v>
      </c>
      <c r="F164" s="95"/>
      <c r="G164" s="64">
        <v>2430</v>
      </c>
      <c r="H164" s="160" t="s">
        <v>266</v>
      </c>
      <c r="I164" s="179"/>
      <c r="J164" s="187">
        <v>2435</v>
      </c>
      <c r="K164" s="185" t="s">
        <v>269</v>
      </c>
      <c r="L164" s="169"/>
      <c r="M164" s="61">
        <v>5.75</v>
      </c>
      <c r="N164" s="80">
        <f>(I164*M164)+(L164*M164)</f>
        <v>0</v>
      </c>
    </row>
    <row r="165" spans="1:14" ht="15.75" customHeight="1" x14ac:dyDescent="0.4">
      <c r="A165" s="64" t="s">
        <v>710</v>
      </c>
      <c r="B165" s="160" t="s">
        <v>700</v>
      </c>
      <c r="C165" s="169"/>
      <c r="D165" s="61">
        <v>4.55</v>
      </c>
      <c r="E165" s="76">
        <f t="shared" si="14"/>
        <v>0</v>
      </c>
      <c r="F165" s="95"/>
      <c r="G165" s="64">
        <v>2450</v>
      </c>
      <c r="H165" s="160" t="s">
        <v>267</v>
      </c>
      <c r="I165" s="179"/>
      <c r="J165" s="191">
        <v>2455</v>
      </c>
      <c r="K165" s="190" t="s">
        <v>268</v>
      </c>
      <c r="L165" s="170"/>
      <c r="M165" s="67">
        <v>5.75</v>
      </c>
      <c r="N165" s="97">
        <f>(I165*M165)+(L165*M165)</f>
        <v>0</v>
      </c>
    </row>
    <row r="166" spans="1:14" ht="15.75" customHeight="1" x14ac:dyDescent="0.4">
      <c r="A166" s="60">
        <v>2130</v>
      </c>
      <c r="B166" s="160" t="s">
        <v>21</v>
      </c>
      <c r="C166" s="169"/>
      <c r="D166" s="61">
        <v>1.3</v>
      </c>
      <c r="E166" s="76">
        <f t="shared" si="14"/>
        <v>0</v>
      </c>
      <c r="F166" s="95"/>
      <c r="G166" s="64" t="s">
        <v>746</v>
      </c>
      <c r="H166" s="160" t="s">
        <v>229</v>
      </c>
      <c r="I166" s="179"/>
      <c r="J166" s="187"/>
      <c r="K166" s="185"/>
      <c r="L166" s="180"/>
      <c r="M166" s="61">
        <v>5.75</v>
      </c>
      <c r="N166" s="98">
        <f>(I166*M166)+(L166*M166)</f>
        <v>0</v>
      </c>
    </row>
    <row r="167" spans="1:14" ht="15.75" customHeight="1" x14ac:dyDescent="0.2">
      <c r="A167" s="60">
        <v>2150</v>
      </c>
      <c r="B167" s="160" t="s">
        <v>20</v>
      </c>
      <c r="C167" s="169"/>
      <c r="D167" s="61">
        <v>1.3</v>
      </c>
      <c r="E167" s="76">
        <f t="shared" si="14"/>
        <v>0</v>
      </c>
      <c r="F167" s="189"/>
      <c r="G167" s="194"/>
      <c r="H167" s="128"/>
      <c r="I167" s="195"/>
      <c r="J167" s="128"/>
      <c r="K167" s="128"/>
      <c r="L167" s="196"/>
      <c r="M167" s="129"/>
      <c r="N167" s="74"/>
    </row>
    <row r="168" spans="1:14" ht="15.75" customHeight="1" x14ac:dyDescent="0.2">
      <c r="A168" s="63">
        <v>2260</v>
      </c>
      <c r="B168" s="160" t="s">
        <v>286</v>
      </c>
      <c r="C168" s="169"/>
      <c r="D168" s="61">
        <v>1.1000000000000001</v>
      </c>
      <c r="E168" s="76">
        <f t="shared" si="14"/>
        <v>0</v>
      </c>
      <c r="F168" s="145"/>
      <c r="G168" s="194"/>
      <c r="H168" s="128"/>
      <c r="I168" s="195"/>
      <c r="J168" s="128"/>
      <c r="K168" s="128"/>
      <c r="L168" s="196"/>
      <c r="M168" s="129"/>
      <c r="N168" s="74"/>
    </row>
    <row r="169" spans="1:14" ht="16.5" customHeight="1" x14ac:dyDescent="0.2">
      <c r="A169" s="60">
        <v>2307</v>
      </c>
      <c r="B169" s="160" t="s">
        <v>575</v>
      </c>
      <c r="C169" s="169"/>
      <c r="D169" s="61">
        <v>1.4</v>
      </c>
      <c r="E169" s="76">
        <f t="shared" si="14"/>
        <v>0</v>
      </c>
      <c r="F169" s="145"/>
      <c r="G169" s="194"/>
      <c r="H169" s="128"/>
      <c r="I169" s="195"/>
      <c r="J169" s="128"/>
      <c r="K169" s="128"/>
      <c r="L169" s="196"/>
      <c r="M169" s="129"/>
      <c r="N169" s="74"/>
    </row>
    <row r="170" spans="1:14" ht="14.25" customHeight="1" x14ac:dyDescent="0.2">
      <c r="A170" s="60">
        <v>1209</v>
      </c>
      <c r="B170" s="160" t="s">
        <v>287</v>
      </c>
      <c r="C170" s="169"/>
      <c r="D170" s="61">
        <v>0.6</v>
      </c>
      <c r="E170" s="76">
        <f t="shared" si="14"/>
        <v>0</v>
      </c>
      <c r="F170" s="145"/>
      <c r="G170" s="194"/>
      <c r="H170" s="128"/>
      <c r="I170" s="195"/>
      <c r="J170" s="128"/>
      <c r="K170" s="128"/>
      <c r="L170" s="196"/>
      <c r="M170" s="129"/>
      <c r="N170" s="74"/>
    </row>
    <row r="171" spans="1:14" ht="16.5" customHeight="1" x14ac:dyDescent="0.2">
      <c r="A171" s="60">
        <v>2160</v>
      </c>
      <c r="B171" s="160" t="s">
        <v>288</v>
      </c>
      <c r="C171" s="169"/>
      <c r="D171" s="61">
        <v>0.45</v>
      </c>
      <c r="E171" s="76">
        <f t="shared" si="14"/>
        <v>0</v>
      </c>
      <c r="F171" s="145"/>
      <c r="G171" s="194"/>
      <c r="H171" s="128"/>
      <c r="I171" s="195"/>
      <c r="J171" s="128"/>
      <c r="K171" s="128"/>
      <c r="L171" s="196"/>
      <c r="M171" s="129"/>
      <c r="N171" s="74"/>
    </row>
    <row r="172" spans="1:14" ht="15" customHeight="1" x14ac:dyDescent="0.2">
      <c r="A172" s="207" t="s">
        <v>614</v>
      </c>
      <c r="B172" s="207"/>
      <c r="C172" s="207"/>
      <c r="D172" s="207"/>
      <c r="E172" s="207"/>
      <c r="F172" s="207"/>
      <c r="G172" s="207"/>
      <c r="H172" s="207"/>
      <c r="I172" s="207"/>
      <c r="J172" s="207"/>
      <c r="K172" s="207"/>
      <c r="L172" s="207"/>
      <c r="M172" s="207"/>
      <c r="N172" s="207"/>
    </row>
    <row r="173" spans="1:14" ht="14.25" customHeight="1" x14ac:dyDescent="0.2">
      <c r="A173" s="29" t="s">
        <v>279</v>
      </c>
      <c r="B173" s="29" t="s">
        <v>3</v>
      </c>
      <c r="C173" s="29" t="s">
        <v>218</v>
      </c>
      <c r="D173" s="99" t="s">
        <v>5</v>
      </c>
      <c r="E173" s="100" t="s">
        <v>470</v>
      </c>
      <c r="F173" s="189"/>
      <c r="G173" s="29" t="s">
        <v>279</v>
      </c>
      <c r="H173" s="208" t="s">
        <v>3</v>
      </c>
      <c r="I173" s="209"/>
      <c r="J173" s="209"/>
      <c r="K173" s="210"/>
      <c r="L173" s="29" t="s">
        <v>218</v>
      </c>
      <c r="M173" s="99" t="s">
        <v>5</v>
      </c>
      <c r="N173" s="99" t="s">
        <v>470</v>
      </c>
    </row>
    <row r="174" spans="1:14" ht="15.75" x14ac:dyDescent="0.2">
      <c r="A174" s="275" t="s">
        <v>221</v>
      </c>
      <c r="B174" s="276"/>
      <c r="C174" s="276"/>
      <c r="D174" s="276"/>
      <c r="E174" s="277"/>
      <c r="F174" s="101"/>
      <c r="G174" s="275" t="s">
        <v>678</v>
      </c>
      <c r="H174" s="276"/>
      <c r="I174" s="276"/>
      <c r="J174" s="276"/>
      <c r="K174" s="276"/>
      <c r="L174" s="276"/>
      <c r="M174" s="276"/>
      <c r="N174" s="277"/>
    </row>
    <row r="175" spans="1:14" ht="15.75" x14ac:dyDescent="0.2">
      <c r="A175" s="55">
        <v>7982</v>
      </c>
      <c r="B175" s="55" t="s">
        <v>807</v>
      </c>
      <c r="C175" s="169"/>
      <c r="D175" s="61">
        <v>17.2</v>
      </c>
      <c r="E175" s="102">
        <f t="shared" ref="E175:E247" si="15">C175*D175</f>
        <v>0</v>
      </c>
      <c r="F175" s="101"/>
      <c r="G175" s="153">
        <v>5181</v>
      </c>
      <c r="H175" s="212" t="s">
        <v>770</v>
      </c>
      <c r="I175" s="213"/>
      <c r="J175" s="213"/>
      <c r="K175" s="214"/>
      <c r="L175" s="183"/>
      <c r="M175" s="61">
        <v>1.3</v>
      </c>
      <c r="N175" s="131">
        <f>L175*M175</f>
        <v>0</v>
      </c>
    </row>
    <row r="176" spans="1:14" ht="15.75" customHeight="1" x14ac:dyDescent="0.2">
      <c r="A176" s="55">
        <v>1020</v>
      </c>
      <c r="B176" s="55" t="s">
        <v>29</v>
      </c>
      <c r="C176" s="169"/>
      <c r="D176" s="61">
        <v>25.25</v>
      </c>
      <c r="E176" s="102">
        <f t="shared" si="15"/>
        <v>0</v>
      </c>
      <c r="F176" s="189"/>
      <c r="G176" s="130">
        <v>5182</v>
      </c>
      <c r="H176" s="279" t="s">
        <v>771</v>
      </c>
      <c r="I176" s="280"/>
      <c r="J176" s="280"/>
      <c r="K176" s="281"/>
      <c r="L176" s="181"/>
      <c r="M176" s="61">
        <v>1.3</v>
      </c>
      <c r="N176" s="61">
        <f t="shared" ref="N176:N182" si="16">L176*M176</f>
        <v>0</v>
      </c>
    </row>
    <row r="177" spans="1:14" ht="15.75" customHeight="1" x14ac:dyDescent="0.25">
      <c r="A177" s="229" t="s">
        <v>313</v>
      </c>
      <c r="B177" s="230"/>
      <c r="C177" s="230"/>
      <c r="D177" s="230"/>
      <c r="E177" s="231"/>
      <c r="F177" s="106"/>
      <c r="G177" s="64" t="s">
        <v>713</v>
      </c>
      <c r="H177" s="44" t="s">
        <v>378</v>
      </c>
      <c r="I177" s="44"/>
      <c r="J177" s="103"/>
      <c r="K177" s="104"/>
      <c r="L177" s="181"/>
      <c r="M177" s="61">
        <v>1.3</v>
      </c>
      <c r="N177" s="61">
        <f t="shared" si="16"/>
        <v>0</v>
      </c>
    </row>
    <row r="178" spans="1:14" ht="15.75" customHeight="1" x14ac:dyDescent="0.2">
      <c r="A178" s="64" t="s">
        <v>366</v>
      </c>
      <c r="B178" s="55" t="s">
        <v>360</v>
      </c>
      <c r="C178" s="169"/>
      <c r="D178" s="105">
        <v>22.95</v>
      </c>
      <c r="E178" s="102">
        <f t="shared" si="15"/>
        <v>0</v>
      </c>
      <c r="F178" s="106"/>
      <c r="G178" s="64">
        <v>5190</v>
      </c>
      <c r="H178" s="212" t="s">
        <v>150</v>
      </c>
      <c r="I178" s="213"/>
      <c r="J178" s="213"/>
      <c r="K178" s="214"/>
      <c r="L178" s="181"/>
      <c r="M178" s="61">
        <v>1.3</v>
      </c>
      <c r="N178" s="61">
        <f>L178*M178</f>
        <v>0</v>
      </c>
    </row>
    <row r="179" spans="1:14" ht="15.75" x14ac:dyDescent="0.25">
      <c r="A179" s="55">
        <v>1500</v>
      </c>
      <c r="B179" s="55" t="s">
        <v>277</v>
      </c>
      <c r="C179" s="169"/>
      <c r="D179" s="61">
        <v>2.25</v>
      </c>
      <c r="E179" s="102">
        <f t="shared" si="15"/>
        <v>0</v>
      </c>
      <c r="F179" s="107"/>
      <c r="G179" s="55">
        <v>5200</v>
      </c>
      <c r="H179" s="212" t="s">
        <v>148</v>
      </c>
      <c r="I179" s="213"/>
      <c r="J179" s="213"/>
      <c r="K179" s="214"/>
      <c r="L179" s="181"/>
      <c r="M179" s="61">
        <v>1.3</v>
      </c>
      <c r="N179" s="61">
        <f t="shared" si="16"/>
        <v>0</v>
      </c>
    </row>
    <row r="180" spans="1:14" ht="15.75" x14ac:dyDescent="0.2">
      <c r="A180" s="55">
        <v>7400</v>
      </c>
      <c r="B180" s="55" t="s">
        <v>270</v>
      </c>
      <c r="C180" s="169"/>
      <c r="D180" s="61">
        <v>0.6</v>
      </c>
      <c r="E180" s="102">
        <f t="shared" si="15"/>
        <v>0</v>
      </c>
      <c r="F180" s="106"/>
      <c r="G180" s="55">
        <v>5210</v>
      </c>
      <c r="H180" s="212" t="s">
        <v>550</v>
      </c>
      <c r="I180" s="213"/>
      <c r="J180" s="213"/>
      <c r="K180" s="214"/>
      <c r="L180" s="169"/>
      <c r="M180" s="61">
        <v>1.3</v>
      </c>
      <c r="N180" s="61">
        <f t="shared" si="16"/>
        <v>0</v>
      </c>
    </row>
    <row r="181" spans="1:14" ht="15.75" x14ac:dyDescent="0.2">
      <c r="A181" s="55">
        <v>2100</v>
      </c>
      <c r="B181" s="55" t="s">
        <v>536</v>
      </c>
      <c r="C181" s="169"/>
      <c r="D181" s="61">
        <v>0.2</v>
      </c>
      <c r="E181" s="102">
        <f t="shared" si="15"/>
        <v>0</v>
      </c>
      <c r="F181" s="106"/>
      <c r="G181" s="55">
        <v>6069</v>
      </c>
      <c r="H181" s="212" t="s">
        <v>394</v>
      </c>
      <c r="I181" s="213"/>
      <c r="J181" s="213"/>
      <c r="K181" s="214"/>
      <c r="L181" s="181"/>
      <c r="M181" s="61">
        <v>1.3</v>
      </c>
      <c r="N181" s="61">
        <f t="shared" si="16"/>
        <v>0</v>
      </c>
    </row>
    <row r="182" spans="1:14" ht="15.75" x14ac:dyDescent="0.25">
      <c r="A182" s="229" t="s">
        <v>51</v>
      </c>
      <c r="B182" s="230"/>
      <c r="C182" s="230"/>
      <c r="D182" s="230"/>
      <c r="E182" s="231"/>
      <c r="F182" s="106"/>
      <c r="G182" s="55">
        <v>5211</v>
      </c>
      <c r="H182" s="212" t="s">
        <v>144</v>
      </c>
      <c r="I182" s="213"/>
      <c r="J182" s="213"/>
      <c r="K182" s="214"/>
      <c r="L182" s="181"/>
      <c r="M182" s="61">
        <v>1.3</v>
      </c>
      <c r="N182" s="61">
        <f t="shared" si="16"/>
        <v>0</v>
      </c>
    </row>
    <row r="183" spans="1:14" ht="15.75" x14ac:dyDescent="0.2">
      <c r="A183" s="55">
        <v>4000</v>
      </c>
      <c r="B183" s="55" t="s">
        <v>50</v>
      </c>
      <c r="C183" s="169"/>
      <c r="D183" s="61">
        <v>1.5</v>
      </c>
      <c r="E183" s="102">
        <f t="shared" si="15"/>
        <v>0</v>
      </c>
      <c r="F183" s="106"/>
      <c r="G183" s="55">
        <v>5212</v>
      </c>
      <c r="H183" s="212" t="s">
        <v>141</v>
      </c>
      <c r="I183" s="213"/>
      <c r="J183" s="213"/>
      <c r="K183" s="214"/>
      <c r="L183" s="169"/>
      <c r="M183" s="61">
        <v>1.3</v>
      </c>
      <c r="N183" s="61">
        <f t="shared" ref="N183:N186" si="17">L183*M183</f>
        <v>0</v>
      </c>
    </row>
    <row r="184" spans="1:14" ht="15.75" x14ac:dyDescent="0.2">
      <c r="A184" s="55">
        <v>4010</v>
      </c>
      <c r="B184" s="55" t="s">
        <v>49</v>
      </c>
      <c r="C184" s="169"/>
      <c r="D184" s="61">
        <v>1.5</v>
      </c>
      <c r="E184" s="102">
        <f t="shared" si="15"/>
        <v>0</v>
      </c>
      <c r="F184" s="106"/>
      <c r="G184" s="55">
        <v>5213</v>
      </c>
      <c r="H184" s="212" t="s">
        <v>139</v>
      </c>
      <c r="I184" s="213"/>
      <c r="J184" s="213"/>
      <c r="K184" s="214"/>
      <c r="L184" s="169"/>
      <c r="M184" s="61">
        <v>1.3</v>
      </c>
      <c r="N184" s="61">
        <f t="shared" si="17"/>
        <v>0</v>
      </c>
    </row>
    <row r="185" spans="1:14" ht="15.75" x14ac:dyDescent="0.2">
      <c r="A185" s="55">
        <v>4020</v>
      </c>
      <c r="B185" s="55" t="s">
        <v>48</v>
      </c>
      <c r="C185" s="169"/>
      <c r="D185" s="61">
        <v>1.5</v>
      </c>
      <c r="E185" s="102">
        <f t="shared" si="15"/>
        <v>0</v>
      </c>
      <c r="F185" s="106"/>
      <c r="G185" s="55">
        <v>5214</v>
      </c>
      <c r="H185" s="212" t="s">
        <v>137</v>
      </c>
      <c r="I185" s="213"/>
      <c r="J185" s="213"/>
      <c r="K185" s="214"/>
      <c r="L185" s="169"/>
      <c r="M185" s="61">
        <v>1.3</v>
      </c>
      <c r="N185" s="61">
        <f t="shared" si="17"/>
        <v>0</v>
      </c>
    </row>
    <row r="186" spans="1:14" ht="15.75" x14ac:dyDescent="0.2">
      <c r="A186" s="55">
        <v>4025</v>
      </c>
      <c r="B186" s="55" t="s">
        <v>654</v>
      </c>
      <c r="C186" s="169"/>
      <c r="D186" s="61">
        <v>1.5</v>
      </c>
      <c r="E186" s="102">
        <f t="shared" ref="E186" si="18">C186*D186</f>
        <v>0</v>
      </c>
      <c r="F186" s="106"/>
      <c r="G186" s="55">
        <v>5220</v>
      </c>
      <c r="H186" s="212" t="s">
        <v>135</v>
      </c>
      <c r="I186" s="213"/>
      <c r="J186" s="213"/>
      <c r="K186" s="214"/>
      <c r="L186" s="169"/>
      <c r="M186" s="61">
        <v>1.3</v>
      </c>
      <c r="N186" s="61">
        <f t="shared" si="17"/>
        <v>0</v>
      </c>
    </row>
    <row r="187" spans="1:14" ht="15.75" x14ac:dyDescent="0.2">
      <c r="A187" s="55">
        <v>4030</v>
      </c>
      <c r="B187" s="55" t="s">
        <v>47</v>
      </c>
      <c r="C187" s="169"/>
      <c r="D187" s="61">
        <v>1.5</v>
      </c>
      <c r="E187" s="102">
        <f t="shared" si="15"/>
        <v>0</v>
      </c>
      <c r="F187" s="106"/>
      <c r="G187" s="55">
        <v>5235</v>
      </c>
      <c r="H187" s="212" t="s">
        <v>430</v>
      </c>
      <c r="I187" s="213"/>
      <c r="J187" s="213"/>
      <c r="K187" s="214"/>
      <c r="L187" s="173"/>
      <c r="M187" s="61">
        <v>1.3</v>
      </c>
      <c r="N187" s="61">
        <f t="shared" ref="N187:N253" si="19">L187*M187</f>
        <v>0</v>
      </c>
    </row>
    <row r="188" spans="1:14" ht="15.75" x14ac:dyDescent="0.2">
      <c r="A188" s="55">
        <v>4035</v>
      </c>
      <c r="B188" s="55" t="s">
        <v>46</v>
      </c>
      <c r="C188" s="169"/>
      <c r="D188" s="61">
        <v>1.5</v>
      </c>
      <c r="E188" s="102">
        <f t="shared" si="15"/>
        <v>0</v>
      </c>
      <c r="F188" s="106"/>
      <c r="G188" s="55">
        <v>5230</v>
      </c>
      <c r="H188" s="212" t="s">
        <v>551</v>
      </c>
      <c r="I188" s="213"/>
      <c r="J188" s="213"/>
      <c r="K188" s="214"/>
      <c r="L188" s="169"/>
      <c r="M188" s="61">
        <v>1.3</v>
      </c>
      <c r="N188" s="61">
        <f t="shared" si="19"/>
        <v>0</v>
      </c>
    </row>
    <row r="189" spans="1:14" ht="15.75" x14ac:dyDescent="0.2">
      <c r="A189" s="55">
        <v>4040</v>
      </c>
      <c r="B189" s="55" t="s">
        <v>543</v>
      </c>
      <c r="C189" s="169"/>
      <c r="D189" s="61">
        <v>1.5</v>
      </c>
      <c r="E189" s="102">
        <f t="shared" si="15"/>
        <v>0</v>
      </c>
      <c r="F189" s="106"/>
      <c r="G189" s="36">
        <v>5245</v>
      </c>
      <c r="H189" s="212" t="s">
        <v>490</v>
      </c>
      <c r="I189" s="213"/>
      <c r="J189" s="213"/>
      <c r="K189" s="214"/>
      <c r="L189" s="169"/>
      <c r="M189" s="61">
        <v>1.3</v>
      </c>
      <c r="N189" s="61">
        <f t="shared" si="19"/>
        <v>0</v>
      </c>
    </row>
    <row r="190" spans="1:14" ht="15.75" x14ac:dyDescent="0.2">
      <c r="A190" s="55">
        <v>4045</v>
      </c>
      <c r="B190" s="55" t="s">
        <v>655</v>
      </c>
      <c r="C190" s="169"/>
      <c r="D190" s="61">
        <v>1.5</v>
      </c>
      <c r="E190" s="61">
        <f t="shared" ref="E190" si="20">C190*D190</f>
        <v>0</v>
      </c>
      <c r="F190" s="106"/>
      <c r="G190" s="36">
        <v>5240</v>
      </c>
      <c r="H190" s="212" t="s">
        <v>131</v>
      </c>
      <c r="I190" s="213"/>
      <c r="J190" s="213"/>
      <c r="K190" s="214"/>
      <c r="L190" s="169"/>
      <c r="M190" s="61">
        <v>1.3</v>
      </c>
      <c r="N190" s="61">
        <f t="shared" si="19"/>
        <v>0</v>
      </c>
    </row>
    <row r="191" spans="1:14" ht="15.75" x14ac:dyDescent="0.2">
      <c r="A191" s="55">
        <v>4050</v>
      </c>
      <c r="B191" s="55" t="s">
        <v>45</v>
      </c>
      <c r="C191" s="169"/>
      <c r="D191" s="61">
        <v>1.5</v>
      </c>
      <c r="E191" s="61">
        <f t="shared" si="15"/>
        <v>0</v>
      </c>
      <c r="F191" s="4"/>
      <c r="G191" s="36">
        <v>5250</v>
      </c>
      <c r="H191" s="212" t="s">
        <v>129</v>
      </c>
      <c r="I191" s="213"/>
      <c r="J191" s="213"/>
      <c r="K191" s="214"/>
      <c r="L191" s="169"/>
      <c r="M191" s="61">
        <v>1.3</v>
      </c>
      <c r="N191" s="61">
        <f t="shared" si="19"/>
        <v>0</v>
      </c>
    </row>
    <row r="192" spans="1:14" ht="15.75" x14ac:dyDescent="0.2">
      <c r="A192" s="55">
        <v>4055</v>
      </c>
      <c r="B192" s="55" t="s">
        <v>44</v>
      </c>
      <c r="C192" s="169"/>
      <c r="D192" s="61">
        <v>1.5</v>
      </c>
      <c r="E192" s="61">
        <f t="shared" si="15"/>
        <v>0</v>
      </c>
      <c r="F192" s="4"/>
      <c r="G192" s="36">
        <v>5260</v>
      </c>
      <c r="H192" s="212" t="s">
        <v>126</v>
      </c>
      <c r="I192" s="213"/>
      <c r="J192" s="213"/>
      <c r="K192" s="214"/>
      <c r="L192" s="169"/>
      <c r="M192" s="61">
        <v>1.3</v>
      </c>
      <c r="N192" s="61">
        <f t="shared" si="19"/>
        <v>0</v>
      </c>
    </row>
    <row r="193" spans="1:14" ht="15.75" x14ac:dyDescent="0.2">
      <c r="A193" s="55">
        <v>4057</v>
      </c>
      <c r="B193" s="55" t="s">
        <v>656</v>
      </c>
      <c r="C193" s="169"/>
      <c r="D193" s="61">
        <v>1.5</v>
      </c>
      <c r="E193" s="61">
        <f t="shared" ref="E193" si="21">C193*D193</f>
        <v>0</v>
      </c>
      <c r="F193" s="4"/>
      <c r="G193" s="153">
        <v>5270</v>
      </c>
      <c r="H193" s="212" t="s">
        <v>424</v>
      </c>
      <c r="I193" s="213"/>
      <c r="J193" s="213"/>
      <c r="K193" s="214"/>
      <c r="L193" s="173"/>
      <c r="M193" s="61">
        <v>1.3</v>
      </c>
      <c r="N193" s="61">
        <f t="shared" si="19"/>
        <v>0</v>
      </c>
    </row>
    <row r="194" spans="1:14" ht="15.75" x14ac:dyDescent="0.2">
      <c r="A194" s="55">
        <v>4060</v>
      </c>
      <c r="B194" s="55" t="s">
        <v>43</v>
      </c>
      <c r="C194" s="169"/>
      <c r="D194" s="61">
        <v>1.5</v>
      </c>
      <c r="E194" s="61">
        <f t="shared" si="15"/>
        <v>0</v>
      </c>
      <c r="F194" s="4"/>
      <c r="G194" s="36">
        <v>5280</v>
      </c>
      <c r="H194" s="212" t="s">
        <v>122</v>
      </c>
      <c r="I194" s="213"/>
      <c r="J194" s="213"/>
      <c r="K194" s="214"/>
      <c r="L194" s="169"/>
      <c r="M194" s="61">
        <v>1.3</v>
      </c>
      <c r="N194" s="61">
        <f t="shared" si="19"/>
        <v>0</v>
      </c>
    </row>
    <row r="195" spans="1:14" ht="15.75" x14ac:dyDescent="0.2">
      <c r="A195" s="55">
        <v>4070</v>
      </c>
      <c r="B195" s="55" t="s">
        <v>42</v>
      </c>
      <c r="C195" s="169"/>
      <c r="D195" s="61">
        <v>1.5</v>
      </c>
      <c r="E195" s="61">
        <f t="shared" si="15"/>
        <v>0</v>
      </c>
      <c r="F195" s="4"/>
      <c r="G195" s="55">
        <v>5285</v>
      </c>
      <c r="H195" s="212" t="s">
        <v>361</v>
      </c>
      <c r="I195" s="213"/>
      <c r="J195" s="213"/>
      <c r="K195" s="214"/>
      <c r="L195" s="169"/>
      <c r="M195" s="61">
        <v>1.3</v>
      </c>
      <c r="N195" s="61">
        <f t="shared" si="19"/>
        <v>0</v>
      </c>
    </row>
    <row r="196" spans="1:14" ht="15.75" x14ac:dyDescent="0.2">
      <c r="A196" s="55">
        <v>4080</v>
      </c>
      <c r="B196" s="55" t="s">
        <v>41</v>
      </c>
      <c r="C196" s="169"/>
      <c r="D196" s="61">
        <v>1.5</v>
      </c>
      <c r="E196" s="61">
        <f t="shared" si="15"/>
        <v>0</v>
      </c>
      <c r="F196" s="4"/>
      <c r="G196" s="55">
        <v>5290</v>
      </c>
      <c r="H196" s="212" t="s">
        <v>120</v>
      </c>
      <c r="I196" s="213"/>
      <c r="J196" s="213"/>
      <c r="K196" s="214"/>
      <c r="L196" s="169"/>
      <c r="M196" s="61">
        <v>1.3</v>
      </c>
      <c r="N196" s="61">
        <f t="shared" si="19"/>
        <v>0</v>
      </c>
    </row>
    <row r="197" spans="1:14" ht="15.75" x14ac:dyDescent="0.2">
      <c r="A197" s="55">
        <v>4090</v>
      </c>
      <c r="B197" s="55" t="s">
        <v>40</v>
      </c>
      <c r="C197" s="169"/>
      <c r="D197" s="61">
        <v>1.5</v>
      </c>
      <c r="E197" s="61">
        <f t="shared" si="15"/>
        <v>0</v>
      </c>
      <c r="F197" s="4"/>
      <c r="G197" s="55">
        <v>5295</v>
      </c>
      <c r="H197" s="212" t="s">
        <v>362</v>
      </c>
      <c r="I197" s="213"/>
      <c r="J197" s="213"/>
      <c r="K197" s="214"/>
      <c r="L197" s="169"/>
      <c r="M197" s="61">
        <v>1.3</v>
      </c>
      <c r="N197" s="61">
        <f t="shared" si="19"/>
        <v>0</v>
      </c>
    </row>
    <row r="198" spans="1:14" ht="15.75" x14ac:dyDescent="0.2">
      <c r="A198" s="36">
        <v>4095</v>
      </c>
      <c r="B198" s="55" t="s">
        <v>657</v>
      </c>
      <c r="C198" s="169"/>
      <c r="D198" s="61">
        <v>1.5</v>
      </c>
      <c r="E198" s="61">
        <f t="shared" ref="E198" si="22">C198*D198</f>
        <v>0</v>
      </c>
      <c r="F198" s="4"/>
      <c r="G198" s="55">
        <v>5298</v>
      </c>
      <c r="H198" s="212" t="s">
        <v>600</v>
      </c>
      <c r="I198" s="213"/>
      <c r="J198" s="213"/>
      <c r="K198" s="214"/>
      <c r="L198" s="169"/>
      <c r="M198" s="61">
        <v>1.3</v>
      </c>
      <c r="N198" s="61">
        <f t="shared" si="19"/>
        <v>0</v>
      </c>
    </row>
    <row r="199" spans="1:14" ht="15.75" x14ac:dyDescent="0.25">
      <c r="A199" s="229" t="s">
        <v>219</v>
      </c>
      <c r="B199" s="230"/>
      <c r="C199" s="230"/>
      <c r="D199" s="230"/>
      <c r="E199" s="231"/>
      <c r="F199" s="4"/>
      <c r="G199" s="55">
        <v>5300</v>
      </c>
      <c r="H199" s="212" t="s">
        <v>119</v>
      </c>
      <c r="I199" s="213"/>
      <c r="J199" s="213"/>
      <c r="K199" s="214"/>
      <c r="L199" s="169"/>
      <c r="M199" s="61">
        <v>1.3</v>
      </c>
      <c r="N199" s="61">
        <f t="shared" si="19"/>
        <v>0</v>
      </c>
    </row>
    <row r="200" spans="1:14" ht="15.75" x14ac:dyDescent="0.2">
      <c r="A200" s="55">
        <v>4995</v>
      </c>
      <c r="B200" s="55" t="s">
        <v>427</v>
      </c>
      <c r="C200" s="169"/>
      <c r="D200" s="61">
        <v>1.3</v>
      </c>
      <c r="E200" s="61">
        <f t="shared" si="15"/>
        <v>0</v>
      </c>
      <c r="F200" s="4"/>
      <c r="G200" s="55">
        <v>5305</v>
      </c>
      <c r="H200" s="212" t="s">
        <v>393</v>
      </c>
      <c r="I200" s="213"/>
      <c r="J200" s="213"/>
      <c r="K200" s="214"/>
      <c r="L200" s="169"/>
      <c r="M200" s="61">
        <v>1.3</v>
      </c>
      <c r="N200" s="61">
        <f t="shared" si="19"/>
        <v>0</v>
      </c>
    </row>
    <row r="201" spans="1:14" ht="15.75" x14ac:dyDescent="0.2">
      <c r="A201" s="55">
        <v>4997</v>
      </c>
      <c r="B201" s="55" t="s">
        <v>429</v>
      </c>
      <c r="C201" s="169"/>
      <c r="D201" s="61">
        <v>1.3</v>
      </c>
      <c r="E201" s="61">
        <f t="shared" si="15"/>
        <v>0</v>
      </c>
      <c r="F201" s="4"/>
      <c r="G201" s="55">
        <v>5310</v>
      </c>
      <c r="H201" s="212" t="s">
        <v>299</v>
      </c>
      <c r="I201" s="213"/>
      <c r="J201" s="213"/>
      <c r="K201" s="214"/>
      <c r="L201" s="169"/>
      <c r="M201" s="61">
        <v>1.3</v>
      </c>
      <c r="N201" s="61">
        <f t="shared" si="19"/>
        <v>0</v>
      </c>
    </row>
    <row r="202" spans="1:14" ht="15.75" x14ac:dyDescent="0.2">
      <c r="A202" s="55">
        <v>7600</v>
      </c>
      <c r="B202" s="55" t="s">
        <v>217</v>
      </c>
      <c r="C202" s="169"/>
      <c r="D202" s="61">
        <v>1.3</v>
      </c>
      <c r="E202" s="61">
        <f t="shared" si="15"/>
        <v>0</v>
      </c>
      <c r="F202" s="4"/>
      <c r="G202" s="55">
        <v>5320</v>
      </c>
      <c r="H202" s="212" t="s">
        <v>300</v>
      </c>
      <c r="I202" s="213"/>
      <c r="J202" s="213"/>
      <c r="K202" s="214"/>
      <c r="L202" s="169"/>
      <c r="M202" s="61">
        <v>1.3</v>
      </c>
      <c r="N202" s="61">
        <f t="shared" si="19"/>
        <v>0</v>
      </c>
    </row>
    <row r="203" spans="1:14" ht="15.75" x14ac:dyDescent="0.2">
      <c r="A203" s="55">
        <v>5008</v>
      </c>
      <c r="B203" s="55" t="s">
        <v>595</v>
      </c>
      <c r="C203" s="169"/>
      <c r="D203" s="61">
        <v>1.3</v>
      </c>
      <c r="E203" s="61">
        <f t="shared" si="15"/>
        <v>0</v>
      </c>
      <c r="F203" s="4"/>
      <c r="G203" s="55">
        <v>5330</v>
      </c>
      <c r="H203" s="212" t="s">
        <v>113</v>
      </c>
      <c r="I203" s="213"/>
      <c r="J203" s="213"/>
      <c r="K203" s="214"/>
      <c r="L203" s="169"/>
      <c r="M203" s="61">
        <v>1.3</v>
      </c>
      <c r="N203" s="61">
        <f t="shared" si="19"/>
        <v>0</v>
      </c>
    </row>
    <row r="204" spans="1:14" ht="15.75" x14ac:dyDescent="0.2">
      <c r="A204" s="55" t="s">
        <v>388</v>
      </c>
      <c r="B204" s="55" t="s">
        <v>528</v>
      </c>
      <c r="C204" s="169"/>
      <c r="D204" s="105">
        <v>0.75</v>
      </c>
      <c r="E204" s="61">
        <f t="shared" si="15"/>
        <v>0</v>
      </c>
      <c r="F204" s="4"/>
      <c r="G204" s="55">
        <v>5335</v>
      </c>
      <c r="H204" s="212" t="s">
        <v>745</v>
      </c>
      <c r="I204" s="213"/>
      <c r="J204" s="213"/>
      <c r="K204" s="214"/>
      <c r="L204" s="169"/>
      <c r="M204" s="61">
        <v>1.3</v>
      </c>
      <c r="N204" s="61">
        <f t="shared" si="19"/>
        <v>0</v>
      </c>
    </row>
    <row r="205" spans="1:14" ht="15.75" x14ac:dyDescent="0.2">
      <c r="A205" s="55" t="s">
        <v>389</v>
      </c>
      <c r="B205" s="55" t="s">
        <v>529</v>
      </c>
      <c r="C205" s="169"/>
      <c r="D205" s="105">
        <v>0.75</v>
      </c>
      <c r="E205" s="61">
        <f t="shared" si="15"/>
        <v>0</v>
      </c>
      <c r="F205" s="4"/>
      <c r="G205" s="55">
        <v>5336</v>
      </c>
      <c r="H205" s="212" t="s">
        <v>749</v>
      </c>
      <c r="I205" s="213"/>
      <c r="J205" s="213"/>
      <c r="K205" s="214"/>
      <c r="L205" s="169"/>
      <c r="M205" s="61">
        <v>1.3</v>
      </c>
      <c r="N205" s="61">
        <f t="shared" si="19"/>
        <v>0</v>
      </c>
    </row>
    <row r="206" spans="1:14" ht="15.75" x14ac:dyDescent="0.2">
      <c r="A206" s="55" t="s">
        <v>390</v>
      </c>
      <c r="B206" s="55" t="s">
        <v>530</v>
      </c>
      <c r="C206" s="169"/>
      <c r="D206" s="105">
        <v>0.75</v>
      </c>
      <c r="E206" s="61">
        <f t="shared" si="15"/>
        <v>0</v>
      </c>
      <c r="F206" s="4"/>
      <c r="G206" s="148">
        <v>5338</v>
      </c>
      <c r="H206" s="212" t="s">
        <v>787</v>
      </c>
      <c r="I206" s="213"/>
      <c r="J206" s="213"/>
      <c r="K206" s="214"/>
      <c r="L206" s="169"/>
      <c r="M206" s="61">
        <v>1.3</v>
      </c>
      <c r="N206" s="61">
        <f t="shared" si="19"/>
        <v>0</v>
      </c>
    </row>
    <row r="207" spans="1:14" ht="15.75" x14ac:dyDescent="0.2">
      <c r="A207" s="55" t="s">
        <v>391</v>
      </c>
      <c r="B207" s="55" t="s">
        <v>531</v>
      </c>
      <c r="C207" s="169"/>
      <c r="D207" s="105">
        <v>0.75</v>
      </c>
      <c r="E207" s="61">
        <f t="shared" si="15"/>
        <v>0</v>
      </c>
      <c r="F207" s="4"/>
      <c r="G207" s="55">
        <v>5345</v>
      </c>
      <c r="H207" s="212" t="s">
        <v>518</v>
      </c>
      <c r="I207" s="213"/>
      <c r="J207" s="213"/>
      <c r="K207" s="214"/>
      <c r="L207" s="169"/>
      <c r="M207" s="61">
        <v>1.3</v>
      </c>
      <c r="N207" s="61">
        <f t="shared" si="19"/>
        <v>0</v>
      </c>
    </row>
    <row r="208" spans="1:14" ht="15.75" x14ac:dyDescent="0.2">
      <c r="A208" s="55" t="s">
        <v>392</v>
      </c>
      <c r="B208" s="55" t="s">
        <v>532</v>
      </c>
      <c r="C208" s="169"/>
      <c r="D208" s="105">
        <v>0.75</v>
      </c>
      <c r="E208" s="61">
        <f t="shared" si="15"/>
        <v>0</v>
      </c>
      <c r="F208" s="4"/>
      <c r="G208" s="55">
        <v>5350</v>
      </c>
      <c r="H208" s="212" t="s">
        <v>106</v>
      </c>
      <c r="I208" s="213"/>
      <c r="J208" s="213"/>
      <c r="K208" s="214"/>
      <c r="L208" s="169"/>
      <c r="M208" s="61">
        <v>1.3</v>
      </c>
      <c r="N208" s="61">
        <f t="shared" si="19"/>
        <v>0</v>
      </c>
    </row>
    <row r="209" spans="1:14" ht="15.75" x14ac:dyDescent="0.2">
      <c r="A209" s="55" t="s">
        <v>399</v>
      </c>
      <c r="B209" s="55" t="s">
        <v>533</v>
      </c>
      <c r="C209" s="169"/>
      <c r="D209" s="105">
        <v>0.75</v>
      </c>
      <c r="E209" s="61">
        <f t="shared" si="15"/>
        <v>0</v>
      </c>
      <c r="F209" s="4"/>
      <c r="G209" s="55">
        <v>7105</v>
      </c>
      <c r="H209" s="212" t="s">
        <v>431</v>
      </c>
      <c r="I209" s="213"/>
      <c r="J209" s="213"/>
      <c r="K209" s="214"/>
      <c r="L209" s="169"/>
      <c r="M209" s="61">
        <v>1.3</v>
      </c>
      <c r="N209" s="61">
        <f t="shared" si="19"/>
        <v>0</v>
      </c>
    </row>
    <row r="210" spans="1:14" ht="15.75" x14ac:dyDescent="0.2">
      <c r="A210" s="55" t="s">
        <v>410</v>
      </c>
      <c r="B210" s="55" t="s">
        <v>534</v>
      </c>
      <c r="C210" s="169"/>
      <c r="D210" s="105">
        <v>0.75</v>
      </c>
      <c r="E210" s="61">
        <f t="shared" si="15"/>
        <v>0</v>
      </c>
      <c r="F210" s="4"/>
      <c r="G210" s="55">
        <v>5900</v>
      </c>
      <c r="H210" s="212" t="s">
        <v>377</v>
      </c>
      <c r="I210" s="213"/>
      <c r="J210" s="213"/>
      <c r="K210" s="214"/>
      <c r="L210" s="169"/>
      <c r="M210" s="61">
        <v>1.3</v>
      </c>
      <c r="N210" s="61">
        <f t="shared" si="19"/>
        <v>0</v>
      </c>
    </row>
    <row r="211" spans="1:14" ht="15.75" x14ac:dyDescent="0.2">
      <c r="A211" s="55" t="s">
        <v>400</v>
      </c>
      <c r="B211" s="55" t="s">
        <v>544</v>
      </c>
      <c r="C211" s="169"/>
      <c r="D211" s="105">
        <v>0.75</v>
      </c>
      <c r="E211" s="61">
        <f t="shared" si="15"/>
        <v>0</v>
      </c>
      <c r="F211" s="4"/>
      <c r="G211" s="36">
        <v>5355</v>
      </c>
      <c r="H211" s="212" t="s">
        <v>552</v>
      </c>
      <c r="I211" s="213"/>
      <c r="J211" s="213"/>
      <c r="K211" s="214"/>
      <c r="L211" s="169"/>
      <c r="M211" s="61">
        <v>1.3</v>
      </c>
      <c r="N211" s="61">
        <f t="shared" si="19"/>
        <v>0</v>
      </c>
    </row>
    <row r="212" spans="1:14" ht="15.75" x14ac:dyDescent="0.2">
      <c r="A212" s="55">
        <v>5005</v>
      </c>
      <c r="B212" s="55" t="s">
        <v>498</v>
      </c>
      <c r="C212" s="169"/>
      <c r="D212" s="61">
        <v>1.3</v>
      </c>
      <c r="E212" s="61">
        <f t="shared" si="15"/>
        <v>0</v>
      </c>
      <c r="F212" s="4"/>
      <c r="G212" s="36">
        <v>5360</v>
      </c>
      <c r="H212" s="282" t="s">
        <v>101</v>
      </c>
      <c r="I212" s="283"/>
      <c r="J212" s="283"/>
      <c r="K212" s="284"/>
      <c r="L212" s="169"/>
      <c r="M212" s="61">
        <v>1.3</v>
      </c>
      <c r="N212" s="61">
        <f t="shared" si="19"/>
        <v>0</v>
      </c>
    </row>
    <row r="213" spans="1:14" ht="15.75" x14ac:dyDescent="0.2">
      <c r="A213" s="55">
        <v>5000</v>
      </c>
      <c r="B213" s="55" t="s">
        <v>545</v>
      </c>
      <c r="C213" s="169"/>
      <c r="D213" s="61">
        <v>1.3</v>
      </c>
      <c r="E213" s="61">
        <f t="shared" si="15"/>
        <v>0</v>
      </c>
      <c r="F213" s="4"/>
      <c r="G213" s="36">
        <v>5370</v>
      </c>
      <c r="H213" s="212" t="s">
        <v>98</v>
      </c>
      <c r="I213" s="213"/>
      <c r="J213" s="213"/>
      <c r="K213" s="214"/>
      <c r="L213" s="169"/>
      <c r="M213" s="61">
        <v>1.3</v>
      </c>
      <c r="N213" s="61">
        <f t="shared" si="19"/>
        <v>0</v>
      </c>
    </row>
    <row r="214" spans="1:14" ht="15.75" x14ac:dyDescent="0.2">
      <c r="A214" s="55">
        <v>4999</v>
      </c>
      <c r="B214" s="55" t="s">
        <v>428</v>
      </c>
      <c r="C214" s="169"/>
      <c r="D214" s="61">
        <v>1.3</v>
      </c>
      <c r="E214" s="61">
        <f t="shared" si="15"/>
        <v>0</v>
      </c>
      <c r="F214" s="4"/>
      <c r="G214" s="36">
        <v>5372</v>
      </c>
      <c r="H214" s="212" t="s">
        <v>762</v>
      </c>
      <c r="I214" s="213"/>
      <c r="J214" s="213"/>
      <c r="K214" s="214"/>
      <c r="L214" s="169"/>
      <c r="M214" s="61">
        <v>1.3</v>
      </c>
      <c r="N214" s="61">
        <f t="shared" si="19"/>
        <v>0</v>
      </c>
    </row>
    <row r="215" spans="1:14" ht="15.75" x14ac:dyDescent="0.2">
      <c r="A215" s="55">
        <v>4998</v>
      </c>
      <c r="B215" s="55" t="s">
        <v>396</v>
      </c>
      <c r="C215" s="169"/>
      <c r="D215" s="61">
        <v>1.3</v>
      </c>
      <c r="E215" s="61">
        <f t="shared" si="15"/>
        <v>0</v>
      </c>
      <c r="F215" s="4"/>
      <c r="G215" s="36">
        <v>5376</v>
      </c>
      <c r="H215" s="212" t="s">
        <v>95</v>
      </c>
      <c r="I215" s="213"/>
      <c r="J215" s="213"/>
      <c r="K215" s="214"/>
      <c r="L215" s="169"/>
      <c r="M215" s="61">
        <v>1.3</v>
      </c>
      <c r="N215" s="61">
        <f t="shared" si="19"/>
        <v>0</v>
      </c>
    </row>
    <row r="216" spans="1:14" ht="15.75" x14ac:dyDescent="0.2">
      <c r="A216" s="55">
        <v>5010</v>
      </c>
      <c r="B216" s="55" t="s">
        <v>213</v>
      </c>
      <c r="C216" s="169"/>
      <c r="D216" s="61">
        <v>1.3</v>
      </c>
      <c r="E216" s="61">
        <f t="shared" si="15"/>
        <v>0</v>
      </c>
      <c r="F216" s="4"/>
      <c r="G216" s="36">
        <v>5375</v>
      </c>
      <c r="H216" s="282" t="s">
        <v>92</v>
      </c>
      <c r="I216" s="283"/>
      <c r="J216" s="283"/>
      <c r="K216" s="284"/>
      <c r="L216" s="169"/>
      <c r="M216" s="61">
        <v>1.3</v>
      </c>
      <c r="N216" s="61">
        <f t="shared" si="19"/>
        <v>0</v>
      </c>
    </row>
    <row r="217" spans="1:14" ht="15.75" x14ac:dyDescent="0.2">
      <c r="A217" s="55">
        <v>5020</v>
      </c>
      <c r="B217" s="55" t="s">
        <v>210</v>
      </c>
      <c r="C217" s="169"/>
      <c r="D217" s="61">
        <v>1.3</v>
      </c>
      <c r="E217" s="61">
        <f t="shared" si="15"/>
        <v>0</v>
      </c>
      <c r="F217" s="4"/>
      <c r="G217" s="55">
        <v>5377</v>
      </c>
      <c r="H217" s="212" t="s">
        <v>519</v>
      </c>
      <c r="I217" s="213"/>
      <c r="J217" s="213"/>
      <c r="K217" s="214"/>
      <c r="L217" s="169"/>
      <c r="M217" s="61">
        <v>1.3</v>
      </c>
      <c r="N217" s="61">
        <f t="shared" si="19"/>
        <v>0</v>
      </c>
    </row>
    <row r="218" spans="1:14" ht="15.75" x14ac:dyDescent="0.2">
      <c r="A218" s="55">
        <v>5118</v>
      </c>
      <c r="B218" s="55" t="s">
        <v>515</v>
      </c>
      <c r="C218" s="169"/>
      <c r="D218" s="61">
        <v>1.3</v>
      </c>
      <c r="E218" s="61">
        <f t="shared" si="15"/>
        <v>0</v>
      </c>
      <c r="F218" s="4"/>
      <c r="G218" s="55">
        <v>7115</v>
      </c>
      <c r="H218" s="212" t="s">
        <v>432</v>
      </c>
      <c r="I218" s="213"/>
      <c r="J218" s="213"/>
      <c r="K218" s="214"/>
      <c r="L218" s="169"/>
      <c r="M218" s="61">
        <v>1.3</v>
      </c>
      <c r="N218" s="61">
        <f t="shared" si="19"/>
        <v>0</v>
      </c>
    </row>
    <row r="219" spans="1:14" ht="15.75" x14ac:dyDescent="0.2">
      <c r="A219" s="55">
        <v>5025</v>
      </c>
      <c r="B219" s="55" t="s">
        <v>516</v>
      </c>
      <c r="C219" s="169"/>
      <c r="D219" s="61">
        <v>1.3</v>
      </c>
      <c r="E219" s="61">
        <f t="shared" si="15"/>
        <v>0</v>
      </c>
      <c r="F219" s="4"/>
      <c r="G219" s="55">
        <v>5380</v>
      </c>
      <c r="H219" s="212" t="s">
        <v>89</v>
      </c>
      <c r="I219" s="213"/>
      <c r="J219" s="213"/>
      <c r="K219" s="214"/>
      <c r="L219" s="169"/>
      <c r="M219" s="61">
        <v>1.3</v>
      </c>
      <c r="N219" s="61">
        <f t="shared" si="19"/>
        <v>0</v>
      </c>
    </row>
    <row r="220" spans="1:14" ht="15.75" x14ac:dyDescent="0.2">
      <c r="A220" s="55">
        <v>5030</v>
      </c>
      <c r="B220" s="55" t="s">
        <v>208</v>
      </c>
      <c r="C220" s="169"/>
      <c r="D220" s="61">
        <v>1.3</v>
      </c>
      <c r="E220" s="61">
        <f t="shared" si="15"/>
        <v>0</v>
      </c>
      <c r="F220" s="4"/>
      <c r="G220" s="55">
        <v>6060</v>
      </c>
      <c r="H220" s="161" t="s">
        <v>553</v>
      </c>
      <c r="I220" s="162"/>
      <c r="J220" s="162"/>
      <c r="K220" s="163"/>
      <c r="L220" s="169"/>
      <c r="M220" s="61">
        <v>1.3</v>
      </c>
      <c r="N220" s="61">
        <f t="shared" si="19"/>
        <v>0</v>
      </c>
    </row>
    <row r="221" spans="1:14" ht="15.75" x14ac:dyDescent="0.2">
      <c r="A221" s="55">
        <v>5035</v>
      </c>
      <c r="B221" s="55" t="s">
        <v>596</v>
      </c>
      <c r="C221" s="169"/>
      <c r="D221" s="61">
        <v>1.3</v>
      </c>
      <c r="E221" s="61">
        <f t="shared" si="15"/>
        <v>0</v>
      </c>
      <c r="F221" s="4"/>
      <c r="G221" s="55">
        <v>5387</v>
      </c>
      <c r="H221" s="212" t="s">
        <v>433</v>
      </c>
      <c r="I221" s="213"/>
      <c r="J221" s="213"/>
      <c r="K221" s="214"/>
      <c r="L221" s="169"/>
      <c r="M221" s="61">
        <v>1.3</v>
      </c>
      <c r="N221" s="61">
        <f t="shared" si="19"/>
        <v>0</v>
      </c>
    </row>
    <row r="222" spans="1:14" ht="15.75" x14ac:dyDescent="0.2">
      <c r="A222" s="55">
        <v>5040</v>
      </c>
      <c r="B222" s="55" t="s">
        <v>206</v>
      </c>
      <c r="C222" s="169"/>
      <c r="D222" s="61">
        <v>1.3</v>
      </c>
      <c r="E222" s="61">
        <f t="shared" si="15"/>
        <v>0</v>
      </c>
      <c r="F222" s="4"/>
      <c r="G222" s="55">
        <v>5388</v>
      </c>
      <c r="H222" s="212" t="s">
        <v>434</v>
      </c>
      <c r="I222" s="213"/>
      <c r="J222" s="213"/>
      <c r="K222" s="214"/>
      <c r="L222" s="169"/>
      <c r="M222" s="61">
        <v>1.3</v>
      </c>
      <c r="N222" s="61">
        <f t="shared" si="19"/>
        <v>0</v>
      </c>
    </row>
    <row r="223" spans="1:14" ht="15.75" x14ac:dyDescent="0.2">
      <c r="A223" s="55">
        <v>5045</v>
      </c>
      <c r="B223" s="55" t="s">
        <v>397</v>
      </c>
      <c r="C223" s="169"/>
      <c r="D223" s="61">
        <v>1.3</v>
      </c>
      <c r="E223" s="61">
        <f t="shared" si="15"/>
        <v>0</v>
      </c>
      <c r="F223" s="4"/>
      <c r="G223" s="55">
        <v>5340</v>
      </c>
      <c r="H223" s="212" t="s">
        <v>373</v>
      </c>
      <c r="I223" s="213"/>
      <c r="J223" s="213"/>
      <c r="K223" s="214"/>
      <c r="L223" s="169"/>
      <c r="M223" s="61">
        <v>1.3</v>
      </c>
      <c r="N223" s="61">
        <f t="shared" si="19"/>
        <v>0</v>
      </c>
    </row>
    <row r="224" spans="1:14" ht="15.75" x14ac:dyDescent="0.2">
      <c r="A224" s="55">
        <v>5050</v>
      </c>
      <c r="B224" s="55" t="s">
        <v>203</v>
      </c>
      <c r="C224" s="169"/>
      <c r="D224" s="61">
        <v>1.3</v>
      </c>
      <c r="E224" s="61">
        <f t="shared" si="15"/>
        <v>0</v>
      </c>
      <c r="F224" s="3"/>
      <c r="G224" s="36">
        <v>5390</v>
      </c>
      <c r="H224" s="212" t="s">
        <v>85</v>
      </c>
      <c r="I224" s="213"/>
      <c r="J224" s="213"/>
      <c r="K224" s="214"/>
      <c r="L224" s="169"/>
      <c r="M224" s="61">
        <v>1.3</v>
      </c>
      <c r="N224" s="61">
        <f t="shared" si="19"/>
        <v>0</v>
      </c>
    </row>
    <row r="225" spans="1:15" ht="15.75" x14ac:dyDescent="0.2">
      <c r="A225" s="55">
        <v>5055</v>
      </c>
      <c r="B225" s="55" t="s">
        <v>517</v>
      </c>
      <c r="C225" s="169"/>
      <c r="D225" s="61">
        <v>1.3</v>
      </c>
      <c r="E225" s="61">
        <f t="shared" si="15"/>
        <v>0</v>
      </c>
      <c r="F225" s="3"/>
      <c r="G225" s="36">
        <v>5400</v>
      </c>
      <c r="H225" s="212" t="s">
        <v>82</v>
      </c>
      <c r="I225" s="213"/>
      <c r="J225" s="213"/>
      <c r="K225" s="214"/>
      <c r="L225" s="169"/>
      <c r="M225" s="61">
        <v>1.3</v>
      </c>
      <c r="N225" s="61">
        <f t="shared" si="19"/>
        <v>0</v>
      </c>
    </row>
    <row r="226" spans="1:15" ht="15.75" x14ac:dyDescent="0.2">
      <c r="A226" s="55">
        <v>5060</v>
      </c>
      <c r="B226" s="55" t="s">
        <v>546</v>
      </c>
      <c r="C226" s="169"/>
      <c r="D226" s="61">
        <v>1.3</v>
      </c>
      <c r="E226" s="61">
        <f t="shared" si="15"/>
        <v>0</v>
      </c>
      <c r="F226" s="3"/>
      <c r="G226" s="55">
        <v>5410</v>
      </c>
      <c r="H226" s="212" t="s">
        <v>79</v>
      </c>
      <c r="I226" s="213"/>
      <c r="J226" s="213"/>
      <c r="K226" s="214"/>
      <c r="L226" s="169"/>
      <c r="M226" s="61">
        <v>1.3</v>
      </c>
      <c r="N226" s="61">
        <f t="shared" si="19"/>
        <v>0</v>
      </c>
    </row>
    <row r="227" spans="1:15" ht="15.75" x14ac:dyDescent="0.2">
      <c r="A227" s="55">
        <v>5063</v>
      </c>
      <c r="B227" s="55" t="s">
        <v>597</v>
      </c>
      <c r="C227" s="169"/>
      <c r="D227" s="61">
        <v>1.3</v>
      </c>
      <c r="E227" s="61">
        <f t="shared" si="15"/>
        <v>0</v>
      </c>
      <c r="F227" s="3"/>
      <c r="G227" s="55">
        <v>5415</v>
      </c>
      <c r="H227" s="212" t="s">
        <v>76</v>
      </c>
      <c r="I227" s="213"/>
      <c r="J227" s="213"/>
      <c r="K227" s="214"/>
      <c r="L227" s="169"/>
      <c r="M227" s="61">
        <v>1.3</v>
      </c>
      <c r="N227" s="61">
        <f t="shared" si="19"/>
        <v>0</v>
      </c>
    </row>
    <row r="228" spans="1:15" ht="14.25" customHeight="1" x14ac:dyDescent="0.2">
      <c r="A228" s="55">
        <v>5065</v>
      </c>
      <c r="B228" s="55" t="s">
        <v>198</v>
      </c>
      <c r="C228" s="169"/>
      <c r="D228" s="61">
        <v>1.3</v>
      </c>
      <c r="E228" s="61">
        <f t="shared" si="15"/>
        <v>0</v>
      </c>
      <c r="F228" s="9"/>
      <c r="G228" s="55">
        <v>5417</v>
      </c>
      <c r="H228" s="212" t="s">
        <v>379</v>
      </c>
      <c r="I228" s="213"/>
      <c r="J228" s="213"/>
      <c r="K228" s="214"/>
      <c r="L228" s="169"/>
      <c r="M228" s="61">
        <v>1.3</v>
      </c>
      <c r="N228" s="61">
        <f t="shared" si="19"/>
        <v>0</v>
      </c>
    </row>
    <row r="229" spans="1:15" ht="15" customHeight="1" x14ac:dyDescent="0.2">
      <c r="A229" s="55">
        <v>5070</v>
      </c>
      <c r="B229" s="55" t="s">
        <v>195</v>
      </c>
      <c r="C229" s="169"/>
      <c r="D229" s="61">
        <v>1.3</v>
      </c>
      <c r="E229" s="61">
        <f t="shared" si="15"/>
        <v>0</v>
      </c>
      <c r="F229" s="9"/>
      <c r="G229" s="55">
        <v>5419</v>
      </c>
      <c r="H229" s="212" t="s">
        <v>511</v>
      </c>
      <c r="I229" s="213"/>
      <c r="J229" s="213"/>
      <c r="K229" s="214"/>
      <c r="L229" s="169"/>
      <c r="M229" s="61">
        <v>1.3</v>
      </c>
      <c r="N229" s="61">
        <f t="shared" si="19"/>
        <v>0</v>
      </c>
    </row>
    <row r="230" spans="1:15" ht="15" customHeight="1" x14ac:dyDescent="0.2">
      <c r="A230" s="55">
        <v>7605</v>
      </c>
      <c r="B230" s="55" t="s">
        <v>547</v>
      </c>
      <c r="C230" s="169"/>
      <c r="D230" s="61">
        <v>1.3</v>
      </c>
      <c r="E230" s="61">
        <f t="shared" si="15"/>
        <v>0</v>
      </c>
      <c r="F230" s="108"/>
      <c r="G230" s="55">
        <v>7045</v>
      </c>
      <c r="H230" s="212" t="s">
        <v>435</v>
      </c>
      <c r="I230" s="213"/>
      <c r="J230" s="213"/>
      <c r="K230" s="214"/>
      <c r="L230" s="169"/>
      <c r="M230" s="61">
        <v>1.3</v>
      </c>
      <c r="N230" s="61">
        <f t="shared" si="19"/>
        <v>0</v>
      </c>
    </row>
    <row r="231" spans="1:15" ht="15" customHeight="1" x14ac:dyDescent="0.2">
      <c r="A231" s="55">
        <v>5082</v>
      </c>
      <c r="B231" s="55" t="s">
        <v>188</v>
      </c>
      <c r="C231" s="169"/>
      <c r="D231" s="61">
        <v>1.3</v>
      </c>
      <c r="E231" s="61">
        <f t="shared" si="15"/>
        <v>0</v>
      </c>
      <c r="F231" s="108"/>
      <c r="G231" s="55">
        <v>5455</v>
      </c>
      <c r="H231" s="212" t="s">
        <v>722</v>
      </c>
      <c r="I231" s="213"/>
      <c r="J231" s="213"/>
      <c r="K231" s="214"/>
      <c r="L231" s="169"/>
      <c r="M231" s="61">
        <v>1.3</v>
      </c>
      <c r="N231" s="61">
        <f t="shared" si="19"/>
        <v>0</v>
      </c>
    </row>
    <row r="232" spans="1:15" s="87" customFormat="1" ht="15" customHeight="1" x14ac:dyDescent="0.2">
      <c r="A232" s="55">
        <v>5081</v>
      </c>
      <c r="B232" s="55" t="s">
        <v>186</v>
      </c>
      <c r="C232" s="169"/>
      <c r="D232" s="61">
        <v>1.3</v>
      </c>
      <c r="E232" s="61">
        <f t="shared" si="15"/>
        <v>0</v>
      </c>
      <c r="F232" s="108"/>
      <c r="G232" s="55">
        <v>5420</v>
      </c>
      <c r="H232" s="212" t="s">
        <v>74</v>
      </c>
      <c r="I232" s="213"/>
      <c r="J232" s="213"/>
      <c r="K232" s="214"/>
      <c r="L232" s="169"/>
      <c r="M232" s="61">
        <v>1.3</v>
      </c>
      <c r="N232" s="61">
        <f t="shared" si="19"/>
        <v>0</v>
      </c>
    </row>
    <row r="233" spans="1:15" s="87" customFormat="1" ht="15" customHeight="1" x14ac:dyDescent="0.2">
      <c r="A233" s="55">
        <v>5085</v>
      </c>
      <c r="B233" s="55" t="s">
        <v>471</v>
      </c>
      <c r="C233" s="169"/>
      <c r="D233" s="61">
        <v>1.3</v>
      </c>
      <c r="E233" s="61">
        <f t="shared" si="15"/>
        <v>0</v>
      </c>
      <c r="F233" s="108"/>
      <c r="G233" s="36">
        <v>5430</v>
      </c>
      <c r="H233" s="212" t="s">
        <v>71</v>
      </c>
      <c r="I233" s="213"/>
      <c r="J233" s="213"/>
      <c r="K233" s="214"/>
      <c r="L233" s="169"/>
      <c r="M233" s="61">
        <v>1.3</v>
      </c>
      <c r="N233" s="61">
        <f t="shared" si="19"/>
        <v>0</v>
      </c>
    </row>
    <row r="234" spans="1:15" s="87" customFormat="1" ht="15" customHeight="1" x14ac:dyDescent="0.2">
      <c r="A234" s="55">
        <v>5086</v>
      </c>
      <c r="B234" s="55" t="s">
        <v>184</v>
      </c>
      <c r="C234" s="169"/>
      <c r="D234" s="61">
        <v>1.3</v>
      </c>
      <c r="E234" s="61">
        <f t="shared" si="15"/>
        <v>0</v>
      </c>
      <c r="F234" s="109"/>
      <c r="G234" s="55">
        <v>5445</v>
      </c>
      <c r="H234" s="212" t="s">
        <v>509</v>
      </c>
      <c r="I234" s="213"/>
      <c r="J234" s="213"/>
      <c r="K234" s="214"/>
      <c r="L234" s="169"/>
      <c r="M234" s="61">
        <v>1.3</v>
      </c>
      <c r="N234" s="61">
        <f t="shared" si="19"/>
        <v>0</v>
      </c>
    </row>
    <row r="235" spans="1:15" s="87" customFormat="1" ht="15" customHeight="1" x14ac:dyDescent="0.25">
      <c r="A235" s="55">
        <v>5090</v>
      </c>
      <c r="B235" s="55" t="s">
        <v>181</v>
      </c>
      <c r="C235" s="169"/>
      <c r="D235" s="61">
        <v>1.3</v>
      </c>
      <c r="E235" s="61">
        <f t="shared" si="15"/>
        <v>0</v>
      </c>
      <c r="F235" s="11"/>
      <c r="G235" s="55">
        <v>5460</v>
      </c>
      <c r="H235" s="212" t="s">
        <v>65</v>
      </c>
      <c r="I235" s="213"/>
      <c r="J235" s="213"/>
      <c r="K235" s="214"/>
      <c r="L235" s="169"/>
      <c r="M235" s="61">
        <v>1.3</v>
      </c>
      <c r="N235" s="61">
        <f t="shared" si="19"/>
        <v>0</v>
      </c>
    </row>
    <row r="236" spans="1:15" ht="15" customHeight="1" x14ac:dyDescent="0.2">
      <c r="A236" s="55">
        <v>5095</v>
      </c>
      <c r="B236" s="55" t="s">
        <v>375</v>
      </c>
      <c r="C236" s="169"/>
      <c r="D236" s="61">
        <v>1.3</v>
      </c>
      <c r="E236" s="61">
        <f t="shared" si="15"/>
        <v>0</v>
      </c>
      <c r="F236" s="6"/>
      <c r="G236" s="55">
        <v>5470</v>
      </c>
      <c r="H236" s="212" t="s">
        <v>63</v>
      </c>
      <c r="I236" s="213"/>
      <c r="J236" s="213"/>
      <c r="K236" s="214"/>
      <c r="L236" s="169"/>
      <c r="M236" s="61">
        <v>1.3</v>
      </c>
      <c r="N236" s="61">
        <f t="shared" si="19"/>
        <v>0</v>
      </c>
    </row>
    <row r="237" spans="1:15" ht="15.75" customHeight="1" x14ac:dyDescent="0.2">
      <c r="A237" s="55">
        <v>5100</v>
      </c>
      <c r="B237" s="55" t="s">
        <v>548</v>
      </c>
      <c r="C237" s="169"/>
      <c r="D237" s="61">
        <v>1.3</v>
      </c>
      <c r="E237" s="61">
        <f t="shared" si="15"/>
        <v>0</v>
      </c>
      <c r="F237" s="4"/>
      <c r="G237" s="55">
        <v>5473</v>
      </c>
      <c r="H237" s="212" t="s">
        <v>380</v>
      </c>
      <c r="I237" s="213"/>
      <c r="J237" s="213"/>
      <c r="K237" s="214"/>
      <c r="L237" s="169"/>
      <c r="M237" s="61">
        <v>1.3</v>
      </c>
      <c r="N237" s="61">
        <f t="shared" si="19"/>
        <v>0</v>
      </c>
      <c r="O237" s="3"/>
    </row>
    <row r="238" spans="1:15" ht="16.5" customHeight="1" x14ac:dyDescent="0.2">
      <c r="A238" s="55">
        <v>5120</v>
      </c>
      <c r="B238" s="55" t="s">
        <v>175</v>
      </c>
      <c r="C238" s="169"/>
      <c r="D238" s="61">
        <v>1.3</v>
      </c>
      <c r="E238" s="61">
        <f t="shared" si="15"/>
        <v>0</v>
      </c>
      <c r="F238" s="109"/>
      <c r="G238" s="36">
        <v>5476</v>
      </c>
      <c r="H238" s="212" t="s">
        <v>744</v>
      </c>
      <c r="I238" s="213"/>
      <c r="J238" s="213"/>
      <c r="K238" s="214"/>
      <c r="L238" s="169"/>
      <c r="M238" s="61">
        <v>1.3</v>
      </c>
      <c r="N238" s="61">
        <f t="shared" si="19"/>
        <v>0</v>
      </c>
      <c r="O238" s="3"/>
    </row>
    <row r="239" spans="1:15" ht="16.5" customHeight="1" x14ac:dyDescent="0.2">
      <c r="A239" s="55">
        <v>5123</v>
      </c>
      <c r="B239" s="55" t="s">
        <v>398</v>
      </c>
      <c r="C239" s="169"/>
      <c r="D239" s="61">
        <v>1.3</v>
      </c>
      <c r="E239" s="61">
        <f t="shared" si="15"/>
        <v>0</v>
      </c>
      <c r="F239" s="110"/>
      <c r="G239" s="153">
        <v>5474</v>
      </c>
      <c r="H239" s="212" t="s">
        <v>508</v>
      </c>
      <c r="I239" s="213"/>
      <c r="J239" s="213"/>
      <c r="K239" s="214"/>
      <c r="L239" s="173"/>
      <c r="M239" s="61">
        <v>1.3</v>
      </c>
      <c r="N239" s="61">
        <f t="shared" si="19"/>
        <v>0</v>
      </c>
      <c r="O239" s="3"/>
    </row>
    <row r="240" spans="1:15" ht="15.75" customHeight="1" x14ac:dyDescent="0.2">
      <c r="A240" s="55">
        <v>5124</v>
      </c>
      <c r="B240" s="55" t="s">
        <v>499</v>
      </c>
      <c r="C240" s="169"/>
      <c r="D240" s="61">
        <v>1.3</v>
      </c>
      <c r="E240" s="61">
        <f t="shared" si="15"/>
        <v>0</v>
      </c>
      <c r="F240" s="106"/>
      <c r="G240" s="36">
        <v>5475</v>
      </c>
      <c r="H240" s="212" t="s">
        <v>554</v>
      </c>
      <c r="I240" s="213"/>
      <c r="J240" s="213"/>
      <c r="K240" s="214"/>
      <c r="L240" s="169"/>
      <c r="M240" s="61">
        <v>1.3</v>
      </c>
      <c r="N240" s="61">
        <f t="shared" si="19"/>
        <v>0</v>
      </c>
      <c r="O240" s="3"/>
    </row>
    <row r="241" spans="1:15" ht="15.75" x14ac:dyDescent="0.2">
      <c r="A241" s="160">
        <v>5127</v>
      </c>
      <c r="B241" s="160" t="s">
        <v>798</v>
      </c>
      <c r="C241" s="169"/>
      <c r="D241" s="61">
        <v>1.3</v>
      </c>
      <c r="E241" s="61">
        <f t="shared" si="15"/>
        <v>0</v>
      </c>
      <c r="F241" s="106"/>
      <c r="G241" s="153">
        <v>5480</v>
      </c>
      <c r="H241" s="212" t="s">
        <v>60</v>
      </c>
      <c r="I241" s="213"/>
      <c r="J241" s="213"/>
      <c r="K241" s="214"/>
      <c r="L241" s="173"/>
      <c r="M241" s="61">
        <v>1.3</v>
      </c>
      <c r="N241" s="61">
        <f t="shared" si="19"/>
        <v>0</v>
      </c>
      <c r="O241" s="3"/>
    </row>
    <row r="242" spans="1:15" ht="15" customHeight="1" x14ac:dyDescent="0.2">
      <c r="A242" s="55">
        <v>5130</v>
      </c>
      <c r="B242" s="55" t="s">
        <v>173</v>
      </c>
      <c r="C242" s="169"/>
      <c r="D242" s="61">
        <v>1.3</v>
      </c>
      <c r="E242" s="61">
        <f t="shared" si="15"/>
        <v>0</v>
      </c>
      <c r="F242" s="4"/>
      <c r="G242" s="55">
        <v>5490</v>
      </c>
      <c r="H242" s="212" t="s">
        <v>57</v>
      </c>
      <c r="I242" s="213"/>
      <c r="J242" s="213"/>
      <c r="K242" s="214"/>
      <c r="L242" s="169"/>
      <c r="M242" s="61">
        <v>1.3</v>
      </c>
      <c r="N242" s="61">
        <f t="shared" si="19"/>
        <v>0</v>
      </c>
      <c r="O242" s="3"/>
    </row>
    <row r="243" spans="1:15" ht="15" customHeight="1" x14ac:dyDescent="0.2">
      <c r="A243" s="55">
        <v>5140</v>
      </c>
      <c r="B243" s="55" t="s">
        <v>170</v>
      </c>
      <c r="C243" s="169"/>
      <c r="D243" s="61">
        <v>1.3</v>
      </c>
      <c r="E243" s="61">
        <f t="shared" si="15"/>
        <v>0</v>
      </c>
      <c r="F243" s="4"/>
      <c r="G243" s="55">
        <v>5500</v>
      </c>
      <c r="H243" s="212" t="s">
        <v>54</v>
      </c>
      <c r="I243" s="213"/>
      <c r="J243" s="213"/>
      <c r="K243" s="214"/>
      <c r="L243" s="170"/>
      <c r="M243" s="61">
        <v>1.3</v>
      </c>
      <c r="N243" s="67">
        <f t="shared" si="19"/>
        <v>0</v>
      </c>
      <c r="O243" s="3"/>
    </row>
    <row r="244" spans="1:15" ht="15" customHeight="1" x14ac:dyDescent="0.2">
      <c r="A244" s="55">
        <v>5135</v>
      </c>
      <c r="B244" s="55" t="s">
        <v>598</v>
      </c>
      <c r="C244" s="169"/>
      <c r="D244" s="61">
        <v>1.3</v>
      </c>
      <c r="E244" s="61">
        <f t="shared" si="15"/>
        <v>0</v>
      </c>
      <c r="F244" s="4"/>
      <c r="G244" s="55">
        <v>5505</v>
      </c>
      <c r="H244" s="212" t="s">
        <v>555</v>
      </c>
      <c r="I244" s="213"/>
      <c r="J244" s="213"/>
      <c r="K244" s="214"/>
      <c r="L244" s="169"/>
      <c r="M244" s="61">
        <v>1.3</v>
      </c>
      <c r="N244" s="61">
        <f t="shared" si="19"/>
        <v>0</v>
      </c>
      <c r="O244" s="3"/>
    </row>
    <row r="245" spans="1:15" ht="15.75" x14ac:dyDescent="0.2">
      <c r="A245" s="55">
        <v>5150</v>
      </c>
      <c r="B245" s="55" t="s">
        <v>167</v>
      </c>
      <c r="C245" s="169"/>
      <c r="D245" s="61">
        <v>1.3</v>
      </c>
      <c r="E245" s="61">
        <f t="shared" si="15"/>
        <v>0</v>
      </c>
      <c r="F245" s="4"/>
      <c r="G245" s="153">
        <v>5507</v>
      </c>
      <c r="H245" s="212" t="s">
        <v>520</v>
      </c>
      <c r="I245" s="213"/>
      <c r="J245" s="213"/>
      <c r="K245" s="214"/>
      <c r="L245" s="173"/>
      <c r="M245" s="61">
        <v>1.3</v>
      </c>
      <c r="N245" s="61">
        <f t="shared" si="19"/>
        <v>0</v>
      </c>
      <c r="O245" s="3"/>
    </row>
    <row r="246" spans="1:15" ht="15.75" x14ac:dyDescent="0.2">
      <c r="A246" s="55">
        <v>5155</v>
      </c>
      <c r="B246" s="55" t="s">
        <v>230</v>
      </c>
      <c r="C246" s="169"/>
      <c r="D246" s="61">
        <v>1.3</v>
      </c>
      <c r="E246" s="61">
        <f t="shared" si="15"/>
        <v>0</v>
      </c>
      <c r="F246" s="4"/>
      <c r="G246" s="36">
        <v>5510</v>
      </c>
      <c r="H246" s="212" t="s">
        <v>316</v>
      </c>
      <c r="I246" s="213"/>
      <c r="J246" s="213"/>
      <c r="K246" s="214"/>
      <c r="L246" s="169"/>
      <c r="M246" s="61">
        <v>1.3</v>
      </c>
      <c r="N246" s="61">
        <f t="shared" si="19"/>
        <v>0</v>
      </c>
      <c r="O246" s="3"/>
    </row>
    <row r="247" spans="1:15" ht="15.75" customHeight="1" x14ac:dyDescent="0.2">
      <c r="A247" s="55">
        <v>5157</v>
      </c>
      <c r="B247" s="55" t="s">
        <v>514</v>
      </c>
      <c r="C247" s="169"/>
      <c r="D247" s="61">
        <v>1.3</v>
      </c>
      <c r="E247" s="61">
        <f t="shared" si="15"/>
        <v>0</v>
      </c>
      <c r="F247" s="4"/>
      <c r="G247" s="36">
        <v>5485</v>
      </c>
      <c r="H247" s="212" t="s">
        <v>472</v>
      </c>
      <c r="I247" s="213"/>
      <c r="J247" s="213"/>
      <c r="K247" s="214"/>
      <c r="L247" s="169"/>
      <c r="M247" s="61">
        <v>1.3</v>
      </c>
      <c r="N247" s="61">
        <f t="shared" si="19"/>
        <v>0</v>
      </c>
      <c r="O247" s="3"/>
    </row>
    <row r="248" spans="1:15" ht="15" customHeight="1" x14ac:dyDescent="0.2">
      <c r="A248" s="112">
        <v>5165</v>
      </c>
      <c r="B248" s="113" t="s">
        <v>679</v>
      </c>
      <c r="C248" s="181"/>
      <c r="D248" s="61">
        <v>1.3</v>
      </c>
      <c r="E248" s="61">
        <f t="shared" ref="E248:E256" si="23">C248*D248</f>
        <v>0</v>
      </c>
      <c r="F248" s="4"/>
      <c r="G248" s="153">
        <v>5520</v>
      </c>
      <c r="H248" s="212" t="s">
        <v>216</v>
      </c>
      <c r="I248" s="213"/>
      <c r="J248" s="213"/>
      <c r="K248" s="214"/>
      <c r="L248" s="173"/>
      <c r="M248" s="61">
        <v>1.3</v>
      </c>
      <c r="N248" s="61">
        <f t="shared" si="19"/>
        <v>0</v>
      </c>
      <c r="O248" s="3"/>
    </row>
    <row r="249" spans="1:15" ht="15" customHeight="1" x14ac:dyDescent="0.2">
      <c r="A249" s="55">
        <v>7610</v>
      </c>
      <c r="B249" s="56" t="s">
        <v>162</v>
      </c>
      <c r="C249" s="181"/>
      <c r="D249" s="61">
        <v>1.3</v>
      </c>
      <c r="E249" s="61">
        <f t="shared" si="23"/>
        <v>0</v>
      </c>
      <c r="F249" s="4"/>
      <c r="G249" s="36">
        <v>7055</v>
      </c>
      <c r="H249" s="212" t="s">
        <v>556</v>
      </c>
      <c r="I249" s="213"/>
      <c r="J249" s="213"/>
      <c r="K249" s="214"/>
      <c r="L249" s="169"/>
      <c r="M249" s="61">
        <v>1.3</v>
      </c>
      <c r="N249" s="61">
        <f t="shared" si="19"/>
        <v>0</v>
      </c>
      <c r="O249" s="3"/>
    </row>
    <row r="250" spans="1:15" ht="15" customHeight="1" x14ac:dyDescent="0.2">
      <c r="A250" s="55">
        <v>5160</v>
      </c>
      <c r="B250" s="56" t="s">
        <v>159</v>
      </c>
      <c r="C250" s="181"/>
      <c r="D250" s="61">
        <v>1.3</v>
      </c>
      <c r="E250" s="61">
        <f t="shared" si="23"/>
        <v>0</v>
      </c>
      <c r="F250" s="4"/>
      <c r="G250" s="36">
        <v>5530</v>
      </c>
      <c r="H250" s="212" t="s">
        <v>215</v>
      </c>
      <c r="I250" s="213"/>
      <c r="J250" s="213"/>
      <c r="K250" s="214"/>
      <c r="L250" s="169"/>
      <c r="M250" s="61">
        <v>1.3</v>
      </c>
      <c r="N250" s="61">
        <f t="shared" si="19"/>
        <v>0</v>
      </c>
      <c r="O250" s="3"/>
    </row>
    <row r="251" spans="1:15" ht="15" customHeight="1" x14ac:dyDescent="0.2">
      <c r="A251" s="55">
        <v>5170</v>
      </c>
      <c r="B251" s="56" t="s">
        <v>156</v>
      </c>
      <c r="C251" s="181"/>
      <c r="D251" s="61">
        <v>1.3</v>
      </c>
      <c r="E251" s="61">
        <f t="shared" si="23"/>
        <v>0</v>
      </c>
      <c r="F251" s="4"/>
      <c r="G251" s="153">
        <v>5540</v>
      </c>
      <c r="H251" s="212" t="s">
        <v>212</v>
      </c>
      <c r="I251" s="213"/>
      <c r="J251" s="213"/>
      <c r="K251" s="214"/>
      <c r="L251" s="173"/>
      <c r="M251" s="61">
        <v>1.3</v>
      </c>
      <c r="N251" s="61">
        <f t="shared" si="19"/>
        <v>0</v>
      </c>
      <c r="O251" s="3"/>
    </row>
    <row r="252" spans="1:15" ht="15" customHeight="1" x14ac:dyDescent="0.2">
      <c r="A252" s="148">
        <v>5171</v>
      </c>
      <c r="B252" s="149" t="s">
        <v>788</v>
      </c>
      <c r="C252" s="181"/>
      <c r="D252" s="61">
        <v>1.3</v>
      </c>
      <c r="E252" s="61">
        <f t="shared" si="23"/>
        <v>0</v>
      </c>
      <c r="F252" s="4"/>
      <c r="G252" s="36">
        <v>5550</v>
      </c>
      <c r="H252" s="212" t="s">
        <v>301</v>
      </c>
      <c r="I252" s="213"/>
      <c r="J252" s="213"/>
      <c r="K252" s="214"/>
      <c r="L252" s="169"/>
      <c r="M252" s="61">
        <v>1.3</v>
      </c>
      <c r="N252" s="61">
        <f t="shared" si="19"/>
        <v>0</v>
      </c>
      <c r="O252" s="3"/>
    </row>
    <row r="253" spans="1:15" ht="15" customHeight="1" x14ac:dyDescent="0.2">
      <c r="A253" s="55">
        <v>5175</v>
      </c>
      <c r="B253" s="55" t="s">
        <v>231</v>
      </c>
      <c r="C253" s="181"/>
      <c r="D253" s="61">
        <v>1.3</v>
      </c>
      <c r="E253" s="61">
        <f t="shared" si="23"/>
        <v>0</v>
      </c>
      <c r="F253" s="139"/>
      <c r="G253" s="153">
        <v>5551</v>
      </c>
      <c r="H253" s="212" t="s">
        <v>491</v>
      </c>
      <c r="I253" s="213"/>
      <c r="J253" s="213"/>
      <c r="K253" s="214"/>
      <c r="L253" s="173"/>
      <c r="M253" s="61">
        <v>1.3</v>
      </c>
      <c r="N253" s="61">
        <f t="shared" si="19"/>
        <v>0</v>
      </c>
      <c r="O253" s="3"/>
    </row>
    <row r="254" spans="1:15" ht="14.25" customHeight="1" x14ac:dyDescent="0.2">
      <c r="A254" s="55">
        <v>5180</v>
      </c>
      <c r="B254" s="55" t="s">
        <v>152</v>
      </c>
      <c r="C254" s="181"/>
      <c r="D254" s="61">
        <v>1.3</v>
      </c>
      <c r="E254" s="61">
        <f t="shared" si="23"/>
        <v>0</v>
      </c>
      <c r="F254" s="110"/>
      <c r="G254" s="55">
        <v>5080</v>
      </c>
      <c r="H254" s="212" t="s">
        <v>659</v>
      </c>
      <c r="I254" s="213"/>
      <c r="J254" s="213"/>
      <c r="K254" s="214"/>
      <c r="L254" s="169"/>
      <c r="M254" s="61">
        <v>1.3</v>
      </c>
      <c r="N254" s="61">
        <f t="shared" ref="N254:N256" si="24">L254*M254</f>
        <v>0</v>
      </c>
      <c r="O254" s="3"/>
    </row>
    <row r="255" spans="1:15" ht="15" customHeight="1" x14ac:dyDescent="0.2">
      <c r="A255" s="56">
        <v>5185</v>
      </c>
      <c r="B255" s="56" t="s">
        <v>512</v>
      </c>
      <c r="C255" s="182"/>
      <c r="D255" s="67">
        <v>1.3</v>
      </c>
      <c r="E255" s="67">
        <f t="shared" si="23"/>
        <v>0</v>
      </c>
      <c r="F255" s="4"/>
      <c r="G255" s="36">
        <v>5560</v>
      </c>
      <c r="H255" s="212" t="s">
        <v>660</v>
      </c>
      <c r="I255" s="213"/>
      <c r="J255" s="213"/>
      <c r="K255" s="214"/>
      <c r="L255" s="170"/>
      <c r="M255" s="61">
        <v>1.3</v>
      </c>
      <c r="N255" s="67">
        <f t="shared" si="24"/>
        <v>0</v>
      </c>
      <c r="O255" s="3"/>
    </row>
    <row r="256" spans="1:15" ht="15.75" x14ac:dyDescent="0.2">
      <c r="A256" s="45">
        <v>5188</v>
      </c>
      <c r="B256" s="44" t="s">
        <v>599</v>
      </c>
      <c r="C256" s="181"/>
      <c r="D256" s="114">
        <v>1.3</v>
      </c>
      <c r="E256" s="61">
        <f t="shared" si="23"/>
        <v>0</v>
      </c>
      <c r="F256" s="4"/>
      <c r="G256" s="160">
        <v>5570</v>
      </c>
      <c r="H256" s="285" t="s">
        <v>205</v>
      </c>
      <c r="I256" s="285"/>
      <c r="J256" s="285"/>
      <c r="K256" s="285"/>
      <c r="L256" s="169"/>
      <c r="M256" s="61">
        <v>1.3</v>
      </c>
      <c r="N256" s="61">
        <f t="shared" si="24"/>
        <v>0</v>
      </c>
      <c r="O256" s="3"/>
    </row>
    <row r="257" spans="1:15" ht="15" customHeight="1" x14ac:dyDescent="0.2">
      <c r="F257" s="4"/>
      <c r="I257" s="128"/>
      <c r="J257" s="128"/>
      <c r="K257" s="128"/>
      <c r="L257" s="286"/>
      <c r="M257" s="129"/>
      <c r="N257" s="115"/>
      <c r="O257" s="3"/>
    </row>
    <row r="258" spans="1:15" ht="15" customHeight="1" x14ac:dyDescent="0.2">
      <c r="A258" s="207" t="s">
        <v>615</v>
      </c>
      <c r="B258" s="207"/>
      <c r="C258" s="207"/>
      <c r="D258" s="207"/>
      <c r="E258" s="207"/>
      <c r="F258" s="207"/>
      <c r="G258" s="207"/>
      <c r="H258" s="207"/>
      <c r="I258" s="207"/>
      <c r="J258" s="207"/>
      <c r="K258" s="207"/>
      <c r="L258" s="207"/>
      <c r="M258" s="207"/>
      <c r="N258" s="211"/>
      <c r="O258" s="3"/>
    </row>
    <row r="259" spans="1:15" ht="15" customHeight="1" x14ac:dyDescent="0.25">
      <c r="A259" s="20" t="s">
        <v>279</v>
      </c>
      <c r="B259" s="20" t="s">
        <v>3</v>
      </c>
      <c r="C259" s="20" t="s">
        <v>218</v>
      </c>
      <c r="D259" s="21" t="s">
        <v>5</v>
      </c>
      <c r="E259" s="21" t="s">
        <v>470</v>
      </c>
      <c r="F259" s="189"/>
      <c r="G259" s="20" t="s">
        <v>279</v>
      </c>
      <c r="H259" s="249" t="s">
        <v>3</v>
      </c>
      <c r="I259" s="250"/>
      <c r="J259" s="250"/>
      <c r="K259" s="251"/>
      <c r="L259" s="20" t="s">
        <v>218</v>
      </c>
      <c r="M259" s="21" t="s">
        <v>5</v>
      </c>
      <c r="N259" s="21" t="s">
        <v>470</v>
      </c>
      <c r="O259" s="3"/>
    </row>
    <row r="260" spans="1:15" ht="14.25" customHeight="1" x14ac:dyDescent="0.2">
      <c r="A260" s="275" t="s">
        <v>219</v>
      </c>
      <c r="B260" s="276"/>
      <c r="C260" s="276"/>
      <c r="D260" s="276"/>
      <c r="E260" s="277"/>
      <c r="F260" s="4"/>
      <c r="G260" s="157" t="s">
        <v>219</v>
      </c>
      <c r="H260" s="164"/>
      <c r="I260" s="164"/>
      <c r="J260" s="164"/>
      <c r="K260" s="164"/>
      <c r="L260" s="158"/>
      <c r="M260" s="158"/>
      <c r="N260" s="159"/>
      <c r="O260" s="3"/>
    </row>
    <row r="261" spans="1:15" ht="15" customHeight="1" x14ac:dyDescent="0.2">
      <c r="A261" s="130">
        <v>5833</v>
      </c>
      <c r="B261" s="130" t="s">
        <v>764</v>
      </c>
      <c r="C261" s="287"/>
      <c r="D261" s="61">
        <v>1.3</v>
      </c>
      <c r="E261" s="61">
        <f t="shared" ref="E261:E271" si="25">C261*D261</f>
        <v>0</v>
      </c>
      <c r="F261" s="4"/>
      <c r="G261" s="153">
        <v>5966</v>
      </c>
      <c r="H261" s="212" t="s">
        <v>584</v>
      </c>
      <c r="I261" s="213"/>
      <c r="J261" s="213"/>
      <c r="K261" s="214"/>
      <c r="L261" s="173"/>
      <c r="M261" s="61">
        <v>1.3</v>
      </c>
      <c r="N261" s="61">
        <f>L261*M261</f>
        <v>0</v>
      </c>
      <c r="O261" s="3"/>
    </row>
    <row r="262" spans="1:15" ht="15" customHeight="1" x14ac:dyDescent="0.2">
      <c r="A262" s="55">
        <v>5575</v>
      </c>
      <c r="B262" s="55" t="s">
        <v>658</v>
      </c>
      <c r="C262" s="169"/>
      <c r="D262" s="61">
        <v>1.3</v>
      </c>
      <c r="E262" s="61">
        <f t="shared" si="25"/>
        <v>0</v>
      </c>
      <c r="F262" s="189"/>
      <c r="G262" s="153">
        <v>5986</v>
      </c>
      <c r="H262" s="212" t="s">
        <v>804</v>
      </c>
      <c r="I262" s="213"/>
      <c r="J262" s="213"/>
      <c r="K262" s="214"/>
      <c r="L262" s="173"/>
      <c r="M262" s="61">
        <v>1.3</v>
      </c>
      <c r="N262" s="61">
        <f t="shared" ref="N262:N269" si="26">L262*M262</f>
        <v>0</v>
      </c>
      <c r="O262" s="3"/>
    </row>
    <row r="263" spans="1:15" ht="15" customHeight="1" x14ac:dyDescent="0.2">
      <c r="A263" s="55">
        <v>5580</v>
      </c>
      <c r="B263" s="55" t="s">
        <v>202</v>
      </c>
      <c r="C263" s="169"/>
      <c r="D263" s="61">
        <v>1.3</v>
      </c>
      <c r="E263" s="61">
        <f t="shared" si="25"/>
        <v>0</v>
      </c>
      <c r="F263" s="4"/>
      <c r="G263" s="55">
        <v>5964</v>
      </c>
      <c r="H263" s="220" t="s">
        <v>750</v>
      </c>
      <c r="I263" s="221"/>
      <c r="J263" s="221"/>
      <c r="K263" s="222"/>
      <c r="L263" s="169"/>
      <c r="M263" s="61">
        <v>1.3</v>
      </c>
      <c r="N263" s="61">
        <f t="shared" si="26"/>
        <v>0</v>
      </c>
      <c r="O263" s="3"/>
    </row>
    <row r="264" spans="1:15" ht="15" customHeight="1" x14ac:dyDescent="0.2">
      <c r="A264" s="55">
        <v>5590</v>
      </c>
      <c r="B264" s="55" t="s">
        <v>200</v>
      </c>
      <c r="C264" s="169"/>
      <c r="D264" s="61">
        <v>1.3</v>
      </c>
      <c r="E264" s="61">
        <f t="shared" si="25"/>
        <v>0</v>
      </c>
      <c r="F264" s="4"/>
      <c r="G264" s="55">
        <v>5968</v>
      </c>
      <c r="H264" s="212" t="s">
        <v>737</v>
      </c>
      <c r="I264" s="213"/>
      <c r="J264" s="213"/>
      <c r="K264" s="214"/>
      <c r="L264" s="169"/>
      <c r="M264" s="61">
        <v>1.3</v>
      </c>
      <c r="N264" s="61">
        <f t="shared" si="26"/>
        <v>0</v>
      </c>
      <c r="O264" s="3"/>
    </row>
    <row r="265" spans="1:15" ht="15" customHeight="1" x14ac:dyDescent="0.2">
      <c r="A265" s="55">
        <v>5600</v>
      </c>
      <c r="B265" s="55" t="s">
        <v>197</v>
      </c>
      <c r="C265" s="169"/>
      <c r="D265" s="61">
        <v>1.3</v>
      </c>
      <c r="E265" s="61">
        <f t="shared" si="25"/>
        <v>0</v>
      </c>
      <c r="F265" s="4"/>
      <c r="G265" s="36">
        <v>5970</v>
      </c>
      <c r="H265" s="212" t="s">
        <v>91</v>
      </c>
      <c r="I265" s="213"/>
      <c r="J265" s="213"/>
      <c r="K265" s="214"/>
      <c r="L265" s="169"/>
      <c r="M265" s="61">
        <v>1.3</v>
      </c>
      <c r="N265" s="61">
        <f t="shared" si="26"/>
        <v>0</v>
      </c>
      <c r="O265" s="3"/>
    </row>
    <row r="266" spans="1:15" ht="15" customHeight="1" x14ac:dyDescent="0.2">
      <c r="A266" s="55">
        <v>6170</v>
      </c>
      <c r="B266" s="55" t="s">
        <v>557</v>
      </c>
      <c r="C266" s="169"/>
      <c r="D266" s="61">
        <v>1.3</v>
      </c>
      <c r="E266" s="61">
        <f t="shared" si="25"/>
        <v>0</v>
      </c>
      <c r="F266" s="4"/>
      <c r="G266" s="36">
        <v>5967</v>
      </c>
      <c r="H266" s="212" t="s">
        <v>88</v>
      </c>
      <c r="I266" s="213"/>
      <c r="J266" s="213"/>
      <c r="K266" s="214"/>
      <c r="L266" s="169"/>
      <c r="M266" s="61">
        <v>1.3</v>
      </c>
      <c r="N266" s="61">
        <f t="shared" si="26"/>
        <v>0</v>
      </c>
      <c r="O266" s="3"/>
    </row>
    <row r="267" spans="1:15" ht="15" customHeight="1" x14ac:dyDescent="0.2">
      <c r="A267" s="55">
        <v>5605</v>
      </c>
      <c r="B267" s="55" t="s">
        <v>194</v>
      </c>
      <c r="C267" s="169"/>
      <c r="D267" s="61">
        <v>1.3</v>
      </c>
      <c r="E267" s="61">
        <f t="shared" si="25"/>
        <v>0</v>
      </c>
      <c r="F267" s="4"/>
      <c r="G267" s="55">
        <v>5969</v>
      </c>
      <c r="H267" s="212" t="s">
        <v>87</v>
      </c>
      <c r="I267" s="213"/>
      <c r="J267" s="213"/>
      <c r="K267" s="214"/>
      <c r="L267" s="169"/>
      <c r="M267" s="61">
        <v>1.3</v>
      </c>
      <c r="N267" s="61">
        <f t="shared" si="26"/>
        <v>0</v>
      </c>
      <c r="O267" s="3"/>
    </row>
    <row r="268" spans="1:15" ht="15" customHeight="1" x14ac:dyDescent="0.2">
      <c r="A268" s="55">
        <v>5606</v>
      </c>
      <c r="B268" s="55" t="s">
        <v>192</v>
      </c>
      <c r="C268" s="169"/>
      <c r="D268" s="61">
        <v>1.3</v>
      </c>
      <c r="E268" s="61">
        <f t="shared" si="25"/>
        <v>0</v>
      </c>
      <c r="F268" s="4"/>
      <c r="G268" s="55">
        <v>5980</v>
      </c>
      <c r="H268" s="212" t="s">
        <v>84</v>
      </c>
      <c r="I268" s="213"/>
      <c r="J268" s="213"/>
      <c r="K268" s="214"/>
      <c r="L268" s="169"/>
      <c r="M268" s="61">
        <v>1.3</v>
      </c>
      <c r="N268" s="61">
        <f t="shared" si="26"/>
        <v>0</v>
      </c>
      <c r="O268" s="3"/>
    </row>
    <row r="269" spans="1:15" ht="15" customHeight="1" x14ac:dyDescent="0.2">
      <c r="A269" s="55">
        <v>5609</v>
      </c>
      <c r="B269" s="55" t="s">
        <v>759</v>
      </c>
      <c r="C269" s="169"/>
      <c r="D269" s="61">
        <v>1.3</v>
      </c>
      <c r="E269" s="61">
        <f t="shared" si="25"/>
        <v>0</v>
      </c>
      <c r="F269" s="4"/>
      <c r="G269" s="153">
        <v>5985</v>
      </c>
      <c r="H269" s="212" t="s">
        <v>803</v>
      </c>
      <c r="I269" s="213"/>
      <c r="J269" s="213"/>
      <c r="K269" s="214"/>
      <c r="L269" s="169"/>
      <c r="M269" s="61">
        <v>1.3</v>
      </c>
      <c r="N269" s="61">
        <f t="shared" si="26"/>
        <v>0</v>
      </c>
      <c r="O269" s="3"/>
    </row>
    <row r="270" spans="1:15" ht="15.75" customHeight="1" x14ac:dyDescent="0.2">
      <c r="A270" s="55">
        <v>5608</v>
      </c>
      <c r="B270" s="55" t="s">
        <v>395</v>
      </c>
      <c r="C270" s="169"/>
      <c r="D270" s="61">
        <v>1.3</v>
      </c>
      <c r="E270" s="61">
        <f t="shared" si="25"/>
        <v>0</v>
      </c>
      <c r="F270" s="4"/>
      <c r="G270" s="36">
        <v>5990</v>
      </c>
      <c r="H270" s="212" t="s">
        <v>81</v>
      </c>
      <c r="I270" s="213"/>
      <c r="J270" s="213"/>
      <c r="K270" s="214"/>
      <c r="L270" s="169"/>
      <c r="M270" s="61">
        <v>1.3</v>
      </c>
      <c r="N270" s="61">
        <f t="shared" ref="N270:N312" si="27">L270*M270</f>
        <v>0</v>
      </c>
      <c r="O270" s="3"/>
    </row>
    <row r="271" spans="1:15" ht="15" customHeight="1" x14ac:dyDescent="0.2">
      <c r="A271" s="55">
        <v>5610</v>
      </c>
      <c r="B271" s="55" t="s">
        <v>190</v>
      </c>
      <c r="C271" s="169"/>
      <c r="D271" s="61">
        <v>1.3</v>
      </c>
      <c r="E271" s="61">
        <f t="shared" si="25"/>
        <v>0</v>
      </c>
      <c r="F271" s="4"/>
      <c r="G271" s="36">
        <v>5995</v>
      </c>
      <c r="H271" s="212" t="s">
        <v>78</v>
      </c>
      <c r="I271" s="213"/>
      <c r="J271" s="213"/>
      <c r="K271" s="214"/>
      <c r="L271" s="169"/>
      <c r="M271" s="61">
        <v>1.3</v>
      </c>
      <c r="N271" s="61">
        <f t="shared" si="27"/>
        <v>0</v>
      </c>
      <c r="O271" s="3"/>
    </row>
    <row r="272" spans="1:15" ht="15.75" customHeight="1" x14ac:dyDescent="0.2">
      <c r="A272" s="55">
        <v>5620</v>
      </c>
      <c r="B272" s="55" t="s">
        <v>187</v>
      </c>
      <c r="C272" s="169"/>
      <c r="D272" s="61">
        <v>1.3</v>
      </c>
      <c r="E272" s="61">
        <f t="shared" ref="E272:E337" si="28">C272*D272</f>
        <v>0</v>
      </c>
      <c r="F272" s="4"/>
      <c r="G272" s="36">
        <v>5993</v>
      </c>
      <c r="H272" s="212" t="s">
        <v>736</v>
      </c>
      <c r="I272" s="213"/>
      <c r="J272" s="213"/>
      <c r="K272" s="214"/>
      <c r="L272" s="169"/>
      <c r="M272" s="61">
        <v>1.3</v>
      </c>
      <c r="N272" s="61">
        <f t="shared" si="27"/>
        <v>0</v>
      </c>
      <c r="O272" s="3"/>
    </row>
    <row r="273" spans="1:15" ht="15.75" customHeight="1" x14ac:dyDescent="0.2">
      <c r="A273" s="55">
        <v>5630</v>
      </c>
      <c r="B273" s="55" t="s">
        <v>185</v>
      </c>
      <c r="C273" s="169"/>
      <c r="D273" s="61">
        <v>1.3</v>
      </c>
      <c r="E273" s="61">
        <f t="shared" si="28"/>
        <v>0</v>
      </c>
      <c r="F273" s="4"/>
      <c r="G273" s="36">
        <v>6000</v>
      </c>
      <c r="H273" s="212" t="s">
        <v>73</v>
      </c>
      <c r="I273" s="213"/>
      <c r="J273" s="213"/>
      <c r="K273" s="214"/>
      <c r="L273" s="169"/>
      <c r="M273" s="61">
        <v>1.3</v>
      </c>
      <c r="N273" s="61">
        <f t="shared" si="27"/>
        <v>0</v>
      </c>
      <c r="O273" s="3"/>
    </row>
    <row r="274" spans="1:15" ht="15.75" x14ac:dyDescent="0.2">
      <c r="A274" s="55">
        <v>5640</v>
      </c>
      <c r="B274" s="55" t="s">
        <v>183</v>
      </c>
      <c r="C274" s="169"/>
      <c r="D274" s="61">
        <v>1.3</v>
      </c>
      <c r="E274" s="61">
        <f t="shared" si="28"/>
        <v>0</v>
      </c>
      <c r="F274" s="4"/>
      <c r="G274" s="36">
        <v>5760</v>
      </c>
      <c r="H274" s="212" t="s">
        <v>561</v>
      </c>
      <c r="I274" s="213"/>
      <c r="J274" s="213"/>
      <c r="K274" s="214"/>
      <c r="L274" s="169"/>
      <c r="M274" s="61">
        <v>1.3</v>
      </c>
      <c r="N274" s="61">
        <f t="shared" si="27"/>
        <v>0</v>
      </c>
      <c r="O274" s="3"/>
    </row>
    <row r="275" spans="1:15" ht="15.75" x14ac:dyDescent="0.2">
      <c r="A275" s="55">
        <v>5643</v>
      </c>
      <c r="B275" s="55" t="s">
        <v>381</v>
      </c>
      <c r="C275" s="169"/>
      <c r="D275" s="61">
        <v>1.3</v>
      </c>
      <c r="E275" s="61">
        <f t="shared" si="28"/>
        <v>0</v>
      </c>
      <c r="F275" s="4"/>
      <c r="G275" s="36">
        <v>6005</v>
      </c>
      <c r="H275" s="212" t="s">
        <v>735</v>
      </c>
      <c r="I275" s="213"/>
      <c r="J275" s="213"/>
      <c r="K275" s="214"/>
      <c r="L275" s="169"/>
      <c r="M275" s="61">
        <v>1.3</v>
      </c>
      <c r="N275" s="61">
        <f t="shared" si="27"/>
        <v>0</v>
      </c>
      <c r="O275" s="3"/>
    </row>
    <row r="276" spans="1:15" ht="15.75" x14ac:dyDescent="0.2">
      <c r="A276" s="55">
        <v>5645</v>
      </c>
      <c r="B276" s="55" t="s">
        <v>374</v>
      </c>
      <c r="C276" s="169"/>
      <c r="D276" s="61">
        <v>1.3</v>
      </c>
      <c r="E276" s="61">
        <f t="shared" si="28"/>
        <v>0</v>
      </c>
      <c r="F276" s="4"/>
      <c r="G276" s="55">
        <v>6010</v>
      </c>
      <c r="H276" s="212" t="s">
        <v>70</v>
      </c>
      <c r="I276" s="213"/>
      <c r="J276" s="213"/>
      <c r="K276" s="214"/>
      <c r="L276" s="169"/>
      <c r="M276" s="61">
        <v>1.3</v>
      </c>
      <c r="N276" s="61">
        <f t="shared" si="27"/>
        <v>0</v>
      </c>
      <c r="O276" s="3"/>
    </row>
    <row r="277" spans="1:15" ht="15.75" x14ac:dyDescent="0.2">
      <c r="A277" s="55">
        <v>5646</v>
      </c>
      <c r="B277" s="55" t="s">
        <v>521</v>
      </c>
      <c r="C277" s="169"/>
      <c r="D277" s="61">
        <v>1.3</v>
      </c>
      <c r="E277" s="61">
        <f t="shared" si="28"/>
        <v>0</v>
      </c>
      <c r="F277" s="4"/>
      <c r="G277" s="36">
        <v>6020</v>
      </c>
      <c r="H277" s="212" t="s">
        <v>68</v>
      </c>
      <c r="I277" s="213"/>
      <c r="J277" s="213"/>
      <c r="K277" s="214"/>
      <c r="L277" s="169"/>
      <c r="M277" s="61">
        <v>1.3</v>
      </c>
      <c r="N277" s="61">
        <f t="shared" si="27"/>
        <v>0</v>
      </c>
      <c r="O277" s="3"/>
    </row>
    <row r="278" spans="1:15" ht="15.75" x14ac:dyDescent="0.2">
      <c r="A278" s="55">
        <v>5650</v>
      </c>
      <c r="B278" s="55" t="s">
        <v>180</v>
      </c>
      <c r="C278" s="169"/>
      <c r="D278" s="61">
        <v>1.3</v>
      </c>
      <c r="E278" s="61">
        <f t="shared" si="28"/>
        <v>0</v>
      </c>
      <c r="F278" s="4"/>
      <c r="G278" s="153">
        <v>6025</v>
      </c>
      <c r="H278" s="212" t="s">
        <v>67</v>
      </c>
      <c r="I278" s="213"/>
      <c r="J278" s="213"/>
      <c r="K278" s="214"/>
      <c r="L278" s="173"/>
      <c r="M278" s="61">
        <v>1.3</v>
      </c>
      <c r="N278" s="61">
        <f t="shared" si="27"/>
        <v>0</v>
      </c>
      <c r="O278" s="3"/>
    </row>
    <row r="279" spans="1:15" ht="15.75" x14ac:dyDescent="0.2">
      <c r="A279" s="55">
        <v>5653</v>
      </c>
      <c r="B279" s="55" t="s">
        <v>601</v>
      </c>
      <c r="C279" s="169"/>
      <c r="D279" s="61">
        <v>1.3</v>
      </c>
      <c r="E279" s="61">
        <f t="shared" si="28"/>
        <v>0</v>
      </c>
      <c r="F279" s="4"/>
      <c r="G279" s="55">
        <v>6045</v>
      </c>
      <c r="H279" s="212" t="s">
        <v>473</v>
      </c>
      <c r="I279" s="213"/>
      <c r="J279" s="213"/>
      <c r="K279" s="214"/>
      <c r="L279" s="169"/>
      <c r="M279" s="61">
        <v>1.3</v>
      </c>
      <c r="N279" s="61">
        <f t="shared" si="27"/>
        <v>0</v>
      </c>
      <c r="O279" s="3"/>
    </row>
    <row r="280" spans="1:15" ht="15.75" x14ac:dyDescent="0.2">
      <c r="A280" s="55">
        <v>5660</v>
      </c>
      <c r="B280" s="55" t="s">
        <v>232</v>
      </c>
      <c r="C280" s="169"/>
      <c r="D280" s="61">
        <v>1.3</v>
      </c>
      <c r="E280" s="61">
        <f t="shared" si="28"/>
        <v>0</v>
      </c>
      <c r="F280" s="4"/>
      <c r="G280" s="153">
        <v>6030</v>
      </c>
      <c r="H280" s="212" t="s">
        <v>64</v>
      </c>
      <c r="I280" s="213"/>
      <c r="J280" s="213"/>
      <c r="K280" s="214"/>
      <c r="L280" s="173"/>
      <c r="M280" s="61">
        <v>1.3</v>
      </c>
      <c r="N280" s="61">
        <f t="shared" si="27"/>
        <v>0</v>
      </c>
      <c r="O280" s="3"/>
    </row>
    <row r="281" spans="1:15" ht="15.75" x14ac:dyDescent="0.2">
      <c r="A281" s="55">
        <v>5665</v>
      </c>
      <c r="B281" s="55" t="s">
        <v>233</v>
      </c>
      <c r="C281" s="169"/>
      <c r="D281" s="61">
        <v>1.3</v>
      </c>
      <c r="E281" s="61">
        <f t="shared" si="28"/>
        <v>0</v>
      </c>
      <c r="F281" s="4"/>
      <c r="G281" s="36">
        <v>6040</v>
      </c>
      <c r="H281" s="212" t="s">
        <v>62</v>
      </c>
      <c r="I281" s="213"/>
      <c r="J281" s="213"/>
      <c r="K281" s="214"/>
      <c r="L281" s="169"/>
      <c r="M281" s="61">
        <v>1.3</v>
      </c>
      <c r="N281" s="61">
        <f t="shared" si="27"/>
        <v>0</v>
      </c>
      <c r="O281" s="3"/>
    </row>
    <row r="282" spans="1:15" ht="15.75" x14ac:dyDescent="0.2">
      <c r="A282" s="55">
        <v>5670</v>
      </c>
      <c r="B282" s="55" t="s">
        <v>179</v>
      </c>
      <c r="C282" s="169"/>
      <c r="D282" s="61">
        <v>1.3</v>
      </c>
      <c r="E282" s="61">
        <f t="shared" si="28"/>
        <v>0</v>
      </c>
      <c r="F282" s="4"/>
      <c r="G282" s="55">
        <v>6050</v>
      </c>
      <c r="H282" s="212" t="s">
        <v>59</v>
      </c>
      <c r="I282" s="213"/>
      <c r="J282" s="213"/>
      <c r="K282" s="214"/>
      <c r="L282" s="169"/>
      <c r="M282" s="61">
        <v>1.3</v>
      </c>
      <c r="N282" s="61">
        <f t="shared" si="27"/>
        <v>0</v>
      </c>
      <c r="O282" s="3"/>
    </row>
    <row r="283" spans="1:15" ht="15.75" x14ac:dyDescent="0.2">
      <c r="A283" s="55">
        <v>5675</v>
      </c>
      <c r="B283" s="55" t="s">
        <v>177</v>
      </c>
      <c r="C283" s="169"/>
      <c r="D283" s="61">
        <v>1.3</v>
      </c>
      <c r="E283" s="61">
        <f t="shared" si="28"/>
        <v>0</v>
      </c>
      <c r="F283" s="4"/>
      <c r="G283" s="153">
        <v>6053</v>
      </c>
      <c r="H283" s="212" t="s">
        <v>56</v>
      </c>
      <c r="I283" s="213"/>
      <c r="J283" s="213"/>
      <c r="K283" s="214"/>
      <c r="L283" s="173"/>
      <c r="M283" s="61">
        <v>1.3</v>
      </c>
      <c r="N283" s="61">
        <f t="shared" si="27"/>
        <v>0</v>
      </c>
      <c r="O283" s="3"/>
    </row>
    <row r="284" spans="1:15" ht="15.75" x14ac:dyDescent="0.2">
      <c r="A284" s="55">
        <v>5676</v>
      </c>
      <c r="B284" s="55" t="s">
        <v>507</v>
      </c>
      <c r="C284" s="169"/>
      <c r="D284" s="61">
        <v>1.3</v>
      </c>
      <c r="E284" s="61">
        <f t="shared" si="28"/>
        <v>0</v>
      </c>
      <c r="F284" s="4"/>
      <c r="G284" s="55">
        <v>6055</v>
      </c>
      <c r="H284" s="212" t="s">
        <v>53</v>
      </c>
      <c r="I284" s="213"/>
      <c r="J284" s="213"/>
      <c r="K284" s="214"/>
      <c r="L284" s="169"/>
      <c r="M284" s="61">
        <v>1.3</v>
      </c>
      <c r="N284" s="61">
        <f t="shared" si="27"/>
        <v>0</v>
      </c>
      <c r="O284" s="3"/>
    </row>
    <row r="285" spans="1:15" ht="15.75" x14ac:dyDescent="0.2">
      <c r="A285" s="55">
        <v>5677</v>
      </c>
      <c r="B285" s="55" t="s">
        <v>401</v>
      </c>
      <c r="C285" s="169"/>
      <c r="D285" s="61">
        <v>1.3</v>
      </c>
      <c r="E285" s="61">
        <f t="shared" si="28"/>
        <v>0</v>
      </c>
      <c r="F285" s="4"/>
      <c r="G285" s="153">
        <v>5450</v>
      </c>
      <c r="H285" s="212" t="s">
        <v>510</v>
      </c>
      <c r="I285" s="213"/>
      <c r="J285" s="213"/>
      <c r="K285" s="214"/>
      <c r="L285" s="173"/>
      <c r="M285" s="61">
        <v>1.3</v>
      </c>
      <c r="N285" s="61">
        <f t="shared" si="27"/>
        <v>0</v>
      </c>
      <c r="O285" s="3"/>
    </row>
    <row r="286" spans="1:15" ht="15.75" x14ac:dyDescent="0.2">
      <c r="A286" s="55">
        <v>5678</v>
      </c>
      <c r="B286" s="55" t="s">
        <v>743</v>
      </c>
      <c r="C286" s="169"/>
      <c r="D286" s="61">
        <v>1.3</v>
      </c>
      <c r="E286" s="61">
        <f t="shared" si="28"/>
        <v>0</v>
      </c>
      <c r="F286" s="4"/>
      <c r="G286" s="55">
        <v>6056</v>
      </c>
      <c r="H286" s="282" t="s">
        <v>450</v>
      </c>
      <c r="I286" s="283"/>
      <c r="J286" s="283"/>
      <c r="K286" s="284"/>
      <c r="L286" s="169"/>
      <c r="M286" s="61">
        <v>1.3</v>
      </c>
      <c r="N286" s="61">
        <f t="shared" si="27"/>
        <v>0</v>
      </c>
      <c r="O286" s="3"/>
    </row>
    <row r="287" spans="1:15" ht="15.75" x14ac:dyDescent="0.2">
      <c r="A287" s="55">
        <v>5680</v>
      </c>
      <c r="B287" s="55" t="s">
        <v>174</v>
      </c>
      <c r="C287" s="169"/>
      <c r="D287" s="61">
        <v>1.3</v>
      </c>
      <c r="E287" s="61">
        <f t="shared" si="28"/>
        <v>0</v>
      </c>
      <c r="F287" s="4"/>
      <c r="G287" s="55">
        <v>6065</v>
      </c>
      <c r="H287" s="212" t="s">
        <v>372</v>
      </c>
      <c r="I287" s="213"/>
      <c r="J287" s="213"/>
      <c r="K287" s="214"/>
      <c r="L287" s="169"/>
      <c r="M287" s="61">
        <v>1.3</v>
      </c>
      <c r="N287" s="61">
        <f t="shared" si="27"/>
        <v>0</v>
      </c>
      <c r="O287" s="3"/>
    </row>
    <row r="288" spans="1:15" ht="15.75" x14ac:dyDescent="0.2">
      <c r="A288" s="55">
        <v>5659</v>
      </c>
      <c r="B288" s="55" t="s">
        <v>602</v>
      </c>
      <c r="C288" s="169"/>
      <c r="D288" s="61">
        <v>1.3</v>
      </c>
      <c r="E288" s="61">
        <f t="shared" si="28"/>
        <v>0</v>
      </c>
      <c r="F288" s="4"/>
      <c r="G288" s="55">
        <v>6067</v>
      </c>
      <c r="H288" s="212" t="s">
        <v>382</v>
      </c>
      <c r="I288" s="213"/>
      <c r="J288" s="213"/>
      <c r="K288" s="214"/>
      <c r="L288" s="169"/>
      <c r="M288" s="61">
        <v>1.3</v>
      </c>
      <c r="N288" s="61">
        <f t="shared" si="27"/>
        <v>0</v>
      </c>
      <c r="O288" s="3"/>
    </row>
    <row r="289" spans="1:15" ht="15.75" x14ac:dyDescent="0.2">
      <c r="A289" s="55">
        <v>5690</v>
      </c>
      <c r="B289" s="55" t="s">
        <v>172</v>
      </c>
      <c r="C289" s="169"/>
      <c r="D289" s="61">
        <v>1.3</v>
      </c>
      <c r="E289" s="61">
        <f t="shared" si="28"/>
        <v>0</v>
      </c>
      <c r="F289" s="4"/>
      <c r="G289" s="55">
        <v>7630</v>
      </c>
      <c r="H289" s="212" t="s">
        <v>562</v>
      </c>
      <c r="I289" s="213"/>
      <c r="J289" s="213"/>
      <c r="K289" s="214"/>
      <c r="L289" s="169"/>
      <c r="M289" s="61">
        <v>1.3</v>
      </c>
      <c r="N289" s="61">
        <f t="shared" si="27"/>
        <v>0</v>
      </c>
      <c r="O289" s="3"/>
    </row>
    <row r="290" spans="1:15" ht="15.75" x14ac:dyDescent="0.2">
      <c r="A290" s="55">
        <v>5693</v>
      </c>
      <c r="B290" s="55" t="s">
        <v>436</v>
      </c>
      <c r="C290" s="169"/>
      <c r="D290" s="61">
        <v>1.3</v>
      </c>
      <c r="E290" s="61">
        <f t="shared" si="28"/>
        <v>0</v>
      </c>
      <c r="F290" s="4"/>
      <c r="G290" s="36">
        <v>6071</v>
      </c>
      <c r="H290" s="212" t="s">
        <v>443</v>
      </c>
      <c r="I290" s="213"/>
      <c r="J290" s="213"/>
      <c r="K290" s="214"/>
      <c r="L290" s="169"/>
      <c r="M290" s="61">
        <v>1.3</v>
      </c>
      <c r="N290" s="61">
        <f t="shared" si="27"/>
        <v>0</v>
      </c>
      <c r="O290" s="3"/>
    </row>
    <row r="291" spans="1:15" ht="15.75" x14ac:dyDescent="0.2">
      <c r="A291" s="55">
        <v>5695</v>
      </c>
      <c r="B291" s="55" t="s">
        <v>408</v>
      </c>
      <c r="C291" s="169"/>
      <c r="D291" s="61">
        <v>1.3</v>
      </c>
      <c r="E291" s="61">
        <f t="shared" si="28"/>
        <v>0</v>
      </c>
      <c r="F291" s="4"/>
      <c r="G291" s="55">
        <v>6057</v>
      </c>
      <c r="H291" s="212" t="s">
        <v>444</v>
      </c>
      <c r="I291" s="213"/>
      <c r="J291" s="213"/>
      <c r="K291" s="214"/>
      <c r="L291" s="169"/>
      <c r="M291" s="61">
        <v>1.3</v>
      </c>
      <c r="N291" s="61">
        <f t="shared" si="27"/>
        <v>0</v>
      </c>
      <c r="O291" s="3"/>
    </row>
    <row r="292" spans="1:15" ht="15.75" x14ac:dyDescent="0.2">
      <c r="A292" s="55">
        <v>5697</v>
      </c>
      <c r="B292" s="55" t="s">
        <v>386</v>
      </c>
      <c r="C292" s="169"/>
      <c r="D292" s="61">
        <v>1.3</v>
      </c>
      <c r="E292" s="61">
        <f t="shared" si="28"/>
        <v>0</v>
      </c>
      <c r="F292" s="4"/>
      <c r="G292" s="55">
        <v>6061</v>
      </c>
      <c r="H292" s="212" t="s">
        <v>751</v>
      </c>
      <c r="I292" s="213"/>
      <c r="J292" s="213"/>
      <c r="K292" s="214"/>
      <c r="L292" s="169"/>
      <c r="M292" s="61">
        <v>1.3</v>
      </c>
      <c r="N292" s="61">
        <f t="shared" si="27"/>
        <v>0</v>
      </c>
      <c r="O292" s="3"/>
    </row>
    <row r="293" spans="1:15" ht="15.75" x14ac:dyDescent="0.2">
      <c r="A293" s="55">
        <v>5700</v>
      </c>
      <c r="B293" s="55" t="s">
        <v>169</v>
      </c>
      <c r="C293" s="169"/>
      <c r="D293" s="61">
        <v>1.3</v>
      </c>
      <c r="E293" s="61">
        <f t="shared" si="28"/>
        <v>0</v>
      </c>
      <c r="F293" s="4"/>
      <c r="G293" s="55">
        <v>6068</v>
      </c>
      <c r="H293" s="212" t="s">
        <v>563</v>
      </c>
      <c r="I293" s="213"/>
      <c r="J293" s="213"/>
      <c r="K293" s="214"/>
      <c r="L293" s="169"/>
      <c r="M293" s="61">
        <v>1.3</v>
      </c>
      <c r="N293" s="61">
        <f t="shared" si="27"/>
        <v>0</v>
      </c>
      <c r="O293" s="3"/>
    </row>
    <row r="294" spans="1:15" ht="15.75" x14ac:dyDescent="0.2">
      <c r="A294" s="55">
        <v>5710</v>
      </c>
      <c r="B294" s="55" t="s">
        <v>166</v>
      </c>
      <c r="C294" s="169"/>
      <c r="D294" s="61">
        <v>1.3</v>
      </c>
      <c r="E294" s="61">
        <f t="shared" si="28"/>
        <v>0</v>
      </c>
      <c r="F294" s="4"/>
      <c r="G294" s="55">
        <v>6070</v>
      </c>
      <c r="H294" s="212" t="s">
        <v>214</v>
      </c>
      <c r="I294" s="213"/>
      <c r="J294" s="213"/>
      <c r="K294" s="214"/>
      <c r="L294" s="169"/>
      <c r="M294" s="61">
        <v>1.3</v>
      </c>
      <c r="N294" s="61">
        <f t="shared" si="27"/>
        <v>0</v>
      </c>
      <c r="O294" s="3"/>
    </row>
    <row r="295" spans="1:15" ht="15.75" x14ac:dyDescent="0.2">
      <c r="A295" s="55">
        <v>5720</v>
      </c>
      <c r="B295" s="55" t="s">
        <v>164</v>
      </c>
      <c r="C295" s="169"/>
      <c r="D295" s="61">
        <v>1.3</v>
      </c>
      <c r="E295" s="61">
        <f t="shared" si="28"/>
        <v>0</v>
      </c>
      <c r="F295" s="4"/>
      <c r="G295" s="55">
        <v>6080</v>
      </c>
      <c r="H295" s="212" t="s">
        <v>211</v>
      </c>
      <c r="I295" s="213"/>
      <c r="J295" s="213"/>
      <c r="K295" s="214"/>
      <c r="L295" s="169"/>
      <c r="M295" s="61">
        <v>1.3</v>
      </c>
      <c r="N295" s="61">
        <f t="shared" si="27"/>
        <v>0</v>
      </c>
      <c r="O295" s="3"/>
    </row>
    <row r="296" spans="1:15" ht="15.75" x14ac:dyDescent="0.2">
      <c r="A296" s="55">
        <v>5730</v>
      </c>
      <c r="B296" s="55" t="s">
        <v>161</v>
      </c>
      <c r="C296" s="169"/>
      <c r="D296" s="61">
        <v>1.3</v>
      </c>
      <c r="E296" s="61">
        <f t="shared" si="28"/>
        <v>0</v>
      </c>
      <c r="F296" s="4"/>
      <c r="G296" s="55">
        <v>6090</v>
      </c>
      <c r="H296" s="212" t="s">
        <v>209</v>
      </c>
      <c r="I296" s="213"/>
      <c r="J296" s="213"/>
      <c r="K296" s="214"/>
      <c r="L296" s="169"/>
      <c r="M296" s="61">
        <v>1.3</v>
      </c>
      <c r="N296" s="61">
        <f t="shared" si="27"/>
        <v>0</v>
      </c>
      <c r="O296" s="3"/>
    </row>
    <row r="297" spans="1:15" ht="15.75" x14ac:dyDescent="0.2">
      <c r="A297" s="55">
        <v>5735</v>
      </c>
      <c r="B297" s="55" t="s">
        <v>402</v>
      </c>
      <c r="C297" s="169"/>
      <c r="D297" s="61">
        <v>1.3</v>
      </c>
      <c r="E297" s="61">
        <f t="shared" si="28"/>
        <v>0</v>
      </c>
      <c r="F297" s="4"/>
      <c r="G297" s="153">
        <v>6095</v>
      </c>
      <c r="H297" s="212" t="s">
        <v>207</v>
      </c>
      <c r="I297" s="213"/>
      <c r="J297" s="213"/>
      <c r="K297" s="214"/>
      <c r="L297" s="173"/>
      <c r="M297" s="61">
        <v>1.3</v>
      </c>
      <c r="N297" s="61">
        <f t="shared" si="27"/>
        <v>0</v>
      </c>
      <c r="O297" s="3"/>
    </row>
    <row r="298" spans="1:15" ht="15.75" x14ac:dyDescent="0.2">
      <c r="A298" s="55">
        <v>7615</v>
      </c>
      <c r="B298" s="55" t="s">
        <v>158</v>
      </c>
      <c r="C298" s="169"/>
      <c r="D298" s="61">
        <v>1.3</v>
      </c>
      <c r="E298" s="61">
        <f t="shared" si="28"/>
        <v>0</v>
      </c>
      <c r="F298" s="4"/>
      <c r="G298" s="148">
        <v>6097</v>
      </c>
      <c r="H298" s="212" t="s">
        <v>789</v>
      </c>
      <c r="I298" s="213"/>
      <c r="J298" s="213"/>
      <c r="K298" s="214"/>
      <c r="L298" s="169"/>
      <c r="M298" s="61">
        <v>1.3</v>
      </c>
      <c r="N298" s="61">
        <f t="shared" si="27"/>
        <v>0</v>
      </c>
      <c r="O298" s="3"/>
    </row>
    <row r="299" spans="1:15" ht="15.75" x14ac:dyDescent="0.2">
      <c r="A299" s="55">
        <v>7620</v>
      </c>
      <c r="B299" s="55" t="s">
        <v>155</v>
      </c>
      <c r="C299" s="169"/>
      <c r="D299" s="61">
        <v>1.3</v>
      </c>
      <c r="E299" s="61">
        <f t="shared" si="28"/>
        <v>0</v>
      </c>
      <c r="F299" s="4"/>
      <c r="G299" s="55">
        <v>6100</v>
      </c>
      <c r="H299" s="212" t="s">
        <v>204</v>
      </c>
      <c r="I299" s="213"/>
      <c r="J299" s="213"/>
      <c r="K299" s="214"/>
      <c r="L299" s="169"/>
      <c r="M299" s="61">
        <v>1.3</v>
      </c>
      <c r="N299" s="61">
        <f t="shared" si="27"/>
        <v>0</v>
      </c>
      <c r="O299" s="3"/>
    </row>
    <row r="300" spans="1:15" ht="15.75" x14ac:dyDescent="0.2">
      <c r="A300" s="55">
        <v>5750</v>
      </c>
      <c r="B300" s="55" t="s">
        <v>558</v>
      </c>
      <c r="C300" s="169"/>
      <c r="D300" s="61">
        <v>1.3</v>
      </c>
      <c r="E300" s="61">
        <f t="shared" si="28"/>
        <v>0</v>
      </c>
      <c r="F300" s="4"/>
      <c r="G300" s="36">
        <v>6102</v>
      </c>
      <c r="H300" s="212" t="s">
        <v>522</v>
      </c>
      <c r="I300" s="213"/>
      <c r="J300" s="213"/>
      <c r="K300" s="214"/>
      <c r="L300" s="169"/>
      <c r="M300" s="61">
        <v>1.3</v>
      </c>
      <c r="N300" s="61">
        <f t="shared" si="27"/>
        <v>0</v>
      </c>
      <c r="O300" s="3"/>
    </row>
    <row r="301" spans="1:15" ht="15.75" x14ac:dyDescent="0.2">
      <c r="A301" s="55">
        <v>5740</v>
      </c>
      <c r="B301" s="55" t="s">
        <v>153</v>
      </c>
      <c r="C301" s="169"/>
      <c r="D301" s="61">
        <v>1.3</v>
      </c>
      <c r="E301" s="61">
        <f t="shared" si="28"/>
        <v>0</v>
      </c>
      <c r="F301" s="4"/>
      <c r="G301" s="55">
        <v>6103</v>
      </c>
      <c r="H301" s="212" t="s">
        <v>201</v>
      </c>
      <c r="I301" s="213"/>
      <c r="J301" s="213"/>
      <c r="K301" s="214"/>
      <c r="L301" s="169"/>
      <c r="M301" s="61">
        <v>1.3</v>
      </c>
      <c r="N301" s="61">
        <f t="shared" si="27"/>
        <v>0</v>
      </c>
      <c r="O301" s="3"/>
    </row>
    <row r="302" spans="1:15" ht="15.75" x14ac:dyDescent="0.2">
      <c r="A302" s="55">
        <v>5755</v>
      </c>
      <c r="B302" s="55" t="s">
        <v>742</v>
      </c>
      <c r="C302" s="169"/>
      <c r="D302" s="61">
        <v>1.3</v>
      </c>
      <c r="E302" s="61">
        <f t="shared" si="28"/>
        <v>0</v>
      </c>
      <c r="F302" s="4"/>
      <c r="G302" s="55">
        <v>6105</v>
      </c>
      <c r="H302" s="212" t="s">
        <v>199</v>
      </c>
      <c r="I302" s="213"/>
      <c r="J302" s="213"/>
      <c r="K302" s="214"/>
      <c r="L302" s="169"/>
      <c r="M302" s="61">
        <v>1.3</v>
      </c>
      <c r="N302" s="61">
        <f t="shared" si="27"/>
        <v>0</v>
      </c>
      <c r="O302" s="3"/>
    </row>
    <row r="303" spans="1:15" ht="15.75" x14ac:dyDescent="0.2">
      <c r="A303" s="55">
        <v>7025</v>
      </c>
      <c r="B303" s="55" t="s">
        <v>437</v>
      </c>
      <c r="C303" s="169"/>
      <c r="D303" s="61">
        <v>1.3</v>
      </c>
      <c r="E303" s="61">
        <f t="shared" si="28"/>
        <v>0</v>
      </c>
      <c r="F303" s="4"/>
      <c r="G303" s="36">
        <v>6109</v>
      </c>
      <c r="H303" s="212" t="s">
        <v>505</v>
      </c>
      <c r="I303" s="213"/>
      <c r="J303" s="213"/>
      <c r="K303" s="214"/>
      <c r="L303" s="169"/>
      <c r="M303" s="61">
        <v>1.3</v>
      </c>
      <c r="N303" s="61">
        <f t="shared" si="27"/>
        <v>0</v>
      </c>
      <c r="O303" s="3"/>
    </row>
    <row r="304" spans="1:15" ht="15.75" x14ac:dyDescent="0.2">
      <c r="A304" s="55">
        <v>5770</v>
      </c>
      <c r="B304" s="55" t="s">
        <v>147</v>
      </c>
      <c r="C304" s="169"/>
      <c r="D304" s="61">
        <v>1.3</v>
      </c>
      <c r="E304" s="61">
        <f t="shared" si="28"/>
        <v>0</v>
      </c>
      <c r="F304" s="4"/>
      <c r="G304" s="36">
        <v>6110</v>
      </c>
      <c r="H304" s="212" t="s">
        <v>196</v>
      </c>
      <c r="I304" s="213"/>
      <c r="J304" s="213"/>
      <c r="K304" s="214"/>
      <c r="L304" s="169"/>
      <c r="M304" s="61">
        <v>1.3</v>
      </c>
      <c r="N304" s="61">
        <f t="shared" si="27"/>
        <v>0</v>
      </c>
      <c r="O304" s="3"/>
    </row>
    <row r="305" spans="1:15" ht="15.75" x14ac:dyDescent="0.2">
      <c r="A305" s="55">
        <v>5775</v>
      </c>
      <c r="B305" s="55" t="s">
        <v>403</v>
      </c>
      <c r="C305" s="169"/>
      <c r="D305" s="61">
        <v>1.3</v>
      </c>
      <c r="E305" s="61">
        <f t="shared" si="28"/>
        <v>0</v>
      </c>
      <c r="F305" s="4"/>
      <c r="G305" s="55">
        <v>6118</v>
      </c>
      <c r="H305" s="212" t="s">
        <v>383</v>
      </c>
      <c r="I305" s="213"/>
      <c r="J305" s="213"/>
      <c r="K305" s="214"/>
      <c r="L305" s="169"/>
      <c r="M305" s="61">
        <v>1.3</v>
      </c>
      <c r="N305" s="61">
        <f t="shared" si="27"/>
        <v>0</v>
      </c>
      <c r="O305" s="3"/>
    </row>
    <row r="306" spans="1:15" ht="15.75" x14ac:dyDescent="0.2">
      <c r="A306" s="55">
        <v>5785</v>
      </c>
      <c r="B306" s="55" t="s">
        <v>438</v>
      </c>
      <c r="C306" s="169"/>
      <c r="D306" s="61">
        <v>1.3</v>
      </c>
      <c r="E306" s="61">
        <f t="shared" si="28"/>
        <v>0</v>
      </c>
      <c r="F306" s="4"/>
      <c r="G306" s="153">
        <v>6120</v>
      </c>
      <c r="H306" s="212" t="s">
        <v>193</v>
      </c>
      <c r="I306" s="213"/>
      <c r="J306" s="213"/>
      <c r="K306" s="214"/>
      <c r="L306" s="173"/>
      <c r="M306" s="61">
        <v>1.3</v>
      </c>
      <c r="N306" s="61">
        <f t="shared" si="27"/>
        <v>0</v>
      </c>
      <c r="O306" s="3"/>
    </row>
    <row r="307" spans="1:15" ht="15.75" x14ac:dyDescent="0.2">
      <c r="A307" s="55">
        <v>5790</v>
      </c>
      <c r="B307" s="55" t="s">
        <v>143</v>
      </c>
      <c r="C307" s="169"/>
      <c r="D307" s="61">
        <v>1.3</v>
      </c>
      <c r="E307" s="61">
        <f t="shared" si="28"/>
        <v>0</v>
      </c>
      <c r="F307" s="4"/>
      <c r="G307" s="36">
        <v>7635</v>
      </c>
      <c r="H307" s="212" t="s">
        <v>191</v>
      </c>
      <c r="I307" s="213"/>
      <c r="J307" s="213"/>
      <c r="K307" s="214"/>
      <c r="L307" s="169"/>
      <c r="M307" s="61">
        <v>1.3</v>
      </c>
      <c r="N307" s="61">
        <f t="shared" si="27"/>
        <v>0</v>
      </c>
      <c r="O307" s="3"/>
    </row>
    <row r="308" spans="1:15" ht="15.75" x14ac:dyDescent="0.2">
      <c r="A308" s="55">
        <v>5795</v>
      </c>
      <c r="B308" s="55" t="s">
        <v>760</v>
      </c>
      <c r="C308" s="169"/>
      <c r="D308" s="61">
        <v>1.3</v>
      </c>
      <c r="E308" s="61">
        <f t="shared" si="28"/>
        <v>0</v>
      </c>
      <c r="F308" s="4"/>
      <c r="G308" s="153">
        <v>6122</v>
      </c>
      <c r="H308" s="212" t="s">
        <v>799</v>
      </c>
      <c r="I308" s="213"/>
      <c r="J308" s="213"/>
      <c r="K308" s="214"/>
      <c r="L308" s="169"/>
      <c r="M308" s="61">
        <v>1.3</v>
      </c>
      <c r="N308" s="61">
        <f t="shared" si="27"/>
        <v>0</v>
      </c>
      <c r="O308" s="3"/>
    </row>
    <row r="309" spans="1:15" ht="15.75" x14ac:dyDescent="0.2">
      <c r="A309" s="55">
        <v>5800</v>
      </c>
      <c r="B309" s="55" t="s">
        <v>560</v>
      </c>
      <c r="C309" s="169"/>
      <c r="D309" s="61">
        <v>1.3</v>
      </c>
      <c r="E309" s="61">
        <f t="shared" si="28"/>
        <v>0</v>
      </c>
      <c r="F309" s="4"/>
      <c r="G309" s="55">
        <v>6125</v>
      </c>
      <c r="H309" s="212" t="s">
        <v>564</v>
      </c>
      <c r="I309" s="213"/>
      <c r="J309" s="213"/>
      <c r="K309" s="214"/>
      <c r="L309" s="169"/>
      <c r="M309" s="61">
        <v>1.3</v>
      </c>
      <c r="N309" s="61">
        <f t="shared" si="27"/>
        <v>0</v>
      </c>
      <c r="O309" s="3"/>
    </row>
    <row r="310" spans="1:15" ht="15.75" x14ac:dyDescent="0.2">
      <c r="A310" s="55">
        <v>5810</v>
      </c>
      <c r="B310" s="55" t="s">
        <v>234</v>
      </c>
      <c r="C310" s="169"/>
      <c r="D310" s="61">
        <v>1.3</v>
      </c>
      <c r="E310" s="61">
        <f t="shared" si="28"/>
        <v>0</v>
      </c>
      <c r="F310" s="4"/>
      <c r="G310" s="36">
        <v>6130</v>
      </c>
      <c r="H310" s="212" t="s">
        <v>189</v>
      </c>
      <c r="I310" s="213"/>
      <c r="J310" s="213"/>
      <c r="K310" s="214"/>
      <c r="L310" s="169"/>
      <c r="M310" s="61">
        <v>1.3</v>
      </c>
      <c r="N310" s="61">
        <f t="shared" si="27"/>
        <v>0</v>
      </c>
      <c r="O310" s="3"/>
    </row>
    <row r="311" spans="1:15" ht="15.75" x14ac:dyDescent="0.2">
      <c r="A311" s="151">
        <v>5796</v>
      </c>
      <c r="B311" s="151" t="s">
        <v>793</v>
      </c>
      <c r="C311" s="169"/>
      <c r="D311" s="61">
        <v>1.3</v>
      </c>
      <c r="E311" s="61">
        <f t="shared" si="28"/>
        <v>0</v>
      </c>
      <c r="F311" s="4"/>
      <c r="G311" s="153">
        <v>6140</v>
      </c>
      <c r="H311" s="212" t="s">
        <v>734</v>
      </c>
      <c r="I311" s="213"/>
      <c r="J311" s="213"/>
      <c r="K311" s="214"/>
      <c r="L311" s="173"/>
      <c r="M311" s="61">
        <v>1.3</v>
      </c>
      <c r="N311" s="61">
        <f t="shared" si="27"/>
        <v>0</v>
      </c>
      <c r="O311" s="3"/>
    </row>
    <row r="312" spans="1:15" ht="15.75" x14ac:dyDescent="0.2">
      <c r="A312" s="55">
        <v>5813</v>
      </c>
      <c r="B312" s="55" t="s">
        <v>603</v>
      </c>
      <c r="C312" s="169"/>
      <c r="D312" s="61">
        <v>1.3</v>
      </c>
      <c r="E312" s="61">
        <f t="shared" si="28"/>
        <v>0</v>
      </c>
      <c r="F312" s="4"/>
      <c r="G312" s="36">
        <v>6150</v>
      </c>
      <c r="H312" s="212" t="s">
        <v>565</v>
      </c>
      <c r="I312" s="213"/>
      <c r="J312" s="213"/>
      <c r="K312" s="214"/>
      <c r="L312" s="169"/>
      <c r="M312" s="61">
        <v>1.3</v>
      </c>
      <c r="N312" s="61">
        <f t="shared" si="27"/>
        <v>0</v>
      </c>
      <c r="O312" s="3"/>
    </row>
    <row r="313" spans="1:15" ht="15.75" x14ac:dyDescent="0.2">
      <c r="A313" s="55">
        <v>5835</v>
      </c>
      <c r="B313" s="55" t="s">
        <v>439</v>
      </c>
      <c r="C313" s="169"/>
      <c r="D313" s="61">
        <v>1.3</v>
      </c>
      <c r="E313" s="61">
        <f t="shared" si="28"/>
        <v>0</v>
      </c>
      <c r="F313" s="4"/>
      <c r="G313" s="36">
        <v>6160</v>
      </c>
      <c r="H313" s="212" t="s">
        <v>182</v>
      </c>
      <c r="I313" s="213"/>
      <c r="J313" s="213"/>
      <c r="K313" s="214"/>
      <c r="L313" s="169"/>
      <c r="M313" s="61">
        <v>1.3</v>
      </c>
      <c r="N313" s="61">
        <f t="shared" ref="N313:N341" si="29">L313*M313</f>
        <v>0</v>
      </c>
      <c r="O313" s="3"/>
    </row>
    <row r="314" spans="1:15" ht="15.75" x14ac:dyDescent="0.2">
      <c r="A314" s="55">
        <v>5814</v>
      </c>
      <c r="B314" s="55" t="s">
        <v>741</v>
      </c>
      <c r="C314" s="169"/>
      <c r="D314" s="61">
        <v>1.3</v>
      </c>
      <c r="E314" s="61">
        <f t="shared" si="28"/>
        <v>0</v>
      </c>
      <c r="F314" s="4"/>
      <c r="G314" s="153">
        <v>6163</v>
      </c>
      <c r="H314" s="212" t="s">
        <v>801</v>
      </c>
      <c r="I314" s="213"/>
      <c r="J314" s="213"/>
      <c r="K314" s="214"/>
      <c r="L314" s="169"/>
      <c r="M314" s="61">
        <v>1.3</v>
      </c>
      <c r="N314" s="61">
        <f t="shared" si="29"/>
        <v>0</v>
      </c>
      <c r="O314" s="3"/>
    </row>
    <row r="315" spans="1:15" ht="15.75" x14ac:dyDescent="0.2">
      <c r="A315" s="55">
        <v>5815</v>
      </c>
      <c r="B315" s="55" t="s">
        <v>235</v>
      </c>
      <c r="C315" s="169"/>
      <c r="D315" s="61">
        <v>1.3</v>
      </c>
      <c r="E315" s="61">
        <f t="shared" si="28"/>
        <v>0</v>
      </c>
      <c r="F315" s="4"/>
      <c r="G315" s="153">
        <v>6175</v>
      </c>
      <c r="H315" s="212" t="s">
        <v>566</v>
      </c>
      <c r="I315" s="213"/>
      <c r="J315" s="213"/>
      <c r="K315" s="214"/>
      <c r="L315" s="173"/>
      <c r="M315" s="61">
        <v>1.3</v>
      </c>
      <c r="N315" s="61">
        <f t="shared" si="29"/>
        <v>0</v>
      </c>
      <c r="O315" s="3"/>
    </row>
    <row r="316" spans="1:15" ht="15" customHeight="1" x14ac:dyDescent="0.2">
      <c r="A316" s="55">
        <v>5820</v>
      </c>
      <c r="B316" s="55" t="s">
        <v>134</v>
      </c>
      <c r="C316" s="169"/>
      <c r="D316" s="61">
        <v>1.3</v>
      </c>
      <c r="E316" s="61">
        <f t="shared" si="28"/>
        <v>0</v>
      </c>
      <c r="F316" s="116"/>
      <c r="G316" s="150">
        <v>6165</v>
      </c>
      <c r="H316" s="212" t="s">
        <v>425</v>
      </c>
      <c r="I316" s="213"/>
      <c r="J316" s="213"/>
      <c r="K316" s="214"/>
      <c r="L316" s="169"/>
      <c r="M316" s="61">
        <v>1.3</v>
      </c>
      <c r="N316" s="61">
        <f t="shared" si="29"/>
        <v>0</v>
      </c>
      <c r="O316" s="3"/>
    </row>
    <row r="317" spans="1:15" ht="14.25" customHeight="1" x14ac:dyDescent="0.2">
      <c r="A317" s="55">
        <v>5830</v>
      </c>
      <c r="B317" s="55" t="s">
        <v>133</v>
      </c>
      <c r="C317" s="169"/>
      <c r="D317" s="61">
        <v>1.3</v>
      </c>
      <c r="E317" s="61">
        <f t="shared" si="28"/>
        <v>0</v>
      </c>
      <c r="F317" s="117"/>
      <c r="G317" s="153">
        <v>6180</v>
      </c>
      <c r="H317" s="212" t="s">
        <v>178</v>
      </c>
      <c r="I317" s="213"/>
      <c r="J317" s="213"/>
      <c r="K317" s="214"/>
      <c r="L317" s="173"/>
      <c r="M317" s="61">
        <v>1.3</v>
      </c>
      <c r="N317" s="61">
        <f t="shared" si="29"/>
        <v>0</v>
      </c>
      <c r="O317" s="3"/>
    </row>
    <row r="318" spans="1:15" ht="15" customHeight="1" x14ac:dyDescent="0.2">
      <c r="A318" s="55">
        <v>5840</v>
      </c>
      <c r="B318" s="55" t="s">
        <v>130</v>
      </c>
      <c r="C318" s="169"/>
      <c r="D318" s="61">
        <v>1.3</v>
      </c>
      <c r="E318" s="61">
        <f t="shared" si="28"/>
        <v>0</v>
      </c>
      <c r="F318" s="117"/>
      <c r="G318" s="151">
        <v>6183</v>
      </c>
      <c r="H318" s="212" t="s">
        <v>733</v>
      </c>
      <c r="I318" s="213"/>
      <c r="J318" s="213"/>
      <c r="K318" s="214"/>
      <c r="L318" s="169"/>
      <c r="M318" s="61">
        <v>1.3</v>
      </c>
      <c r="N318" s="61">
        <f t="shared" si="29"/>
        <v>0</v>
      </c>
      <c r="O318" s="3"/>
    </row>
    <row r="319" spans="1:15" s="118" customFormat="1" ht="15" customHeight="1" x14ac:dyDescent="0.2">
      <c r="A319" s="55">
        <v>5850</v>
      </c>
      <c r="B319" s="55" t="s">
        <v>128</v>
      </c>
      <c r="C319" s="169"/>
      <c r="D319" s="61">
        <v>1.3</v>
      </c>
      <c r="E319" s="61">
        <f t="shared" si="28"/>
        <v>0</v>
      </c>
      <c r="F319" s="117"/>
      <c r="G319" s="151">
        <v>6185</v>
      </c>
      <c r="H319" s="212" t="s">
        <v>363</v>
      </c>
      <c r="I319" s="213"/>
      <c r="J319" s="213"/>
      <c r="K319" s="214"/>
      <c r="L319" s="169"/>
      <c r="M319" s="61">
        <v>1.3</v>
      </c>
      <c r="N319" s="61">
        <f t="shared" si="29"/>
        <v>0</v>
      </c>
      <c r="O319" s="73"/>
    </row>
    <row r="320" spans="1:15" ht="15" customHeight="1" x14ac:dyDescent="0.2">
      <c r="A320" s="55">
        <v>5855</v>
      </c>
      <c r="B320" s="55" t="s">
        <v>763</v>
      </c>
      <c r="C320" s="169"/>
      <c r="D320" s="61">
        <v>1.3</v>
      </c>
      <c r="E320" s="61">
        <f t="shared" si="28"/>
        <v>0</v>
      </c>
      <c r="F320" s="120"/>
      <c r="G320" s="153">
        <v>6190</v>
      </c>
      <c r="H320" s="212" t="s">
        <v>176</v>
      </c>
      <c r="I320" s="213"/>
      <c r="J320" s="213"/>
      <c r="K320" s="214"/>
      <c r="L320" s="173"/>
      <c r="M320" s="61">
        <v>1.3</v>
      </c>
      <c r="N320" s="61">
        <f t="shared" si="29"/>
        <v>0</v>
      </c>
      <c r="O320" s="3"/>
    </row>
    <row r="321" spans="1:15" s="87" customFormat="1" ht="15" customHeight="1" x14ac:dyDescent="0.2">
      <c r="A321" s="55">
        <v>5860</v>
      </c>
      <c r="B321" s="55" t="s">
        <v>125</v>
      </c>
      <c r="C321" s="169"/>
      <c r="D321" s="61">
        <v>1.3</v>
      </c>
      <c r="E321" s="61">
        <f t="shared" si="28"/>
        <v>0</v>
      </c>
      <c r="F321" s="6"/>
      <c r="G321" s="150">
        <v>6200</v>
      </c>
      <c r="H321" s="212" t="s">
        <v>732</v>
      </c>
      <c r="I321" s="213"/>
      <c r="J321" s="213"/>
      <c r="K321" s="214"/>
      <c r="L321" s="169"/>
      <c r="M321" s="61">
        <v>1.3</v>
      </c>
      <c r="N321" s="61">
        <f t="shared" si="29"/>
        <v>0</v>
      </c>
      <c r="O321" s="119"/>
    </row>
    <row r="322" spans="1:15" ht="16.5" customHeight="1" x14ac:dyDescent="0.2">
      <c r="A322" s="55">
        <v>5870</v>
      </c>
      <c r="B322" s="55" t="s">
        <v>124</v>
      </c>
      <c r="C322" s="169"/>
      <c r="D322" s="61">
        <v>1.3</v>
      </c>
      <c r="E322" s="61">
        <f t="shared" si="28"/>
        <v>0</v>
      </c>
      <c r="F322" s="6"/>
      <c r="G322" s="151">
        <v>6210</v>
      </c>
      <c r="H322" s="212" t="s">
        <v>171</v>
      </c>
      <c r="I322" s="213"/>
      <c r="J322" s="213"/>
      <c r="K322" s="214"/>
      <c r="L322" s="169"/>
      <c r="M322" s="61">
        <v>1.3</v>
      </c>
      <c r="N322" s="61">
        <f t="shared" si="29"/>
        <v>0</v>
      </c>
    </row>
    <row r="323" spans="1:15" ht="15" customHeight="1" x14ac:dyDescent="0.2">
      <c r="A323" s="55">
        <v>5872</v>
      </c>
      <c r="B323" s="55" t="s">
        <v>506</v>
      </c>
      <c r="C323" s="169"/>
      <c r="D323" s="61">
        <v>1.3</v>
      </c>
      <c r="E323" s="61">
        <f t="shared" si="28"/>
        <v>0</v>
      </c>
      <c r="F323" s="6"/>
      <c r="G323" s="151">
        <v>6211</v>
      </c>
      <c r="H323" s="212" t="s">
        <v>752</v>
      </c>
      <c r="I323" s="213"/>
      <c r="J323" s="213"/>
      <c r="K323" s="214"/>
      <c r="L323" s="169"/>
      <c r="M323" s="61">
        <v>1.3</v>
      </c>
      <c r="N323" s="61">
        <f t="shared" si="29"/>
        <v>0</v>
      </c>
    </row>
    <row r="324" spans="1:15" ht="15" customHeight="1" x14ac:dyDescent="0.2">
      <c r="A324" s="55">
        <v>5878</v>
      </c>
      <c r="B324" s="55" t="s">
        <v>440</v>
      </c>
      <c r="C324" s="169"/>
      <c r="D324" s="61">
        <v>1.3</v>
      </c>
      <c r="E324" s="61">
        <f t="shared" si="28"/>
        <v>0</v>
      </c>
      <c r="F324" s="6"/>
      <c r="G324" s="153">
        <v>6212</v>
      </c>
      <c r="H324" s="212" t="s">
        <v>604</v>
      </c>
      <c r="I324" s="213"/>
      <c r="J324" s="213"/>
      <c r="K324" s="214"/>
      <c r="L324" s="173"/>
      <c r="M324" s="61">
        <v>1.3</v>
      </c>
      <c r="N324" s="61">
        <f t="shared" si="29"/>
        <v>0</v>
      </c>
    </row>
    <row r="325" spans="1:15" s="121" customFormat="1" ht="15.75" customHeight="1" x14ac:dyDescent="0.2">
      <c r="A325" s="55">
        <v>5880</v>
      </c>
      <c r="B325" s="55" t="s">
        <v>302</v>
      </c>
      <c r="C325" s="169"/>
      <c r="D325" s="61">
        <v>1.3</v>
      </c>
      <c r="E325" s="61">
        <f t="shared" si="28"/>
        <v>0</v>
      </c>
      <c r="F325" s="6"/>
      <c r="G325" s="151">
        <v>6213</v>
      </c>
      <c r="H325" s="212" t="s">
        <v>523</v>
      </c>
      <c r="I325" s="213"/>
      <c r="J325" s="213"/>
      <c r="K325" s="214"/>
      <c r="L325" s="169"/>
      <c r="M325" s="61">
        <v>1.3</v>
      </c>
      <c r="N325" s="61">
        <f t="shared" si="29"/>
        <v>0</v>
      </c>
    </row>
    <row r="326" spans="1:15" ht="15.75" customHeight="1" x14ac:dyDescent="0.2">
      <c r="A326" s="55">
        <v>5890</v>
      </c>
      <c r="B326" s="55" t="s">
        <v>303</v>
      </c>
      <c r="C326" s="169"/>
      <c r="D326" s="61">
        <v>1.3</v>
      </c>
      <c r="E326" s="61">
        <f t="shared" si="28"/>
        <v>0</v>
      </c>
      <c r="F326" s="6"/>
      <c r="G326" s="150">
        <v>6215</v>
      </c>
      <c r="H326" s="212" t="s">
        <v>168</v>
      </c>
      <c r="I326" s="213"/>
      <c r="J326" s="213"/>
      <c r="K326" s="214"/>
      <c r="L326" s="169"/>
      <c r="M326" s="61">
        <v>1.3</v>
      </c>
      <c r="N326" s="61">
        <f t="shared" si="29"/>
        <v>0</v>
      </c>
    </row>
    <row r="327" spans="1:15" ht="15" customHeight="1" x14ac:dyDescent="0.6">
      <c r="A327" s="55">
        <v>5895</v>
      </c>
      <c r="B327" s="55" t="s">
        <v>404</v>
      </c>
      <c r="C327" s="169"/>
      <c r="D327" s="61">
        <v>1.3</v>
      </c>
      <c r="E327" s="61">
        <f t="shared" si="28"/>
        <v>0</v>
      </c>
      <c r="F327" s="89"/>
      <c r="G327" s="151">
        <v>7065</v>
      </c>
      <c r="H327" s="212" t="s">
        <v>567</v>
      </c>
      <c r="I327" s="213"/>
      <c r="J327" s="213"/>
      <c r="K327" s="214"/>
      <c r="L327" s="169"/>
      <c r="M327" s="61">
        <v>1.3</v>
      </c>
      <c r="N327" s="61">
        <f t="shared" si="29"/>
        <v>0</v>
      </c>
    </row>
    <row r="328" spans="1:15" ht="15.75" customHeight="1" x14ac:dyDescent="0.35">
      <c r="A328" s="55">
        <v>5910</v>
      </c>
      <c r="B328" s="55" t="s">
        <v>117</v>
      </c>
      <c r="C328" s="169"/>
      <c r="D328" s="61">
        <v>1.3</v>
      </c>
      <c r="E328" s="61">
        <f t="shared" si="28"/>
        <v>0</v>
      </c>
      <c r="F328" s="122"/>
      <c r="G328" s="150">
        <v>6214</v>
      </c>
      <c r="H328" s="212" t="s">
        <v>504</v>
      </c>
      <c r="I328" s="213"/>
      <c r="J328" s="213"/>
      <c r="K328" s="214"/>
      <c r="L328" s="169"/>
      <c r="M328" s="61">
        <v>1.3</v>
      </c>
      <c r="N328" s="61">
        <f t="shared" si="29"/>
        <v>0</v>
      </c>
    </row>
    <row r="329" spans="1:15" ht="15.75" customHeight="1" x14ac:dyDescent="0.2">
      <c r="A329" s="55">
        <v>5440</v>
      </c>
      <c r="B329" s="55" t="s">
        <v>387</v>
      </c>
      <c r="C329" s="169"/>
      <c r="D329" s="61">
        <v>1.3</v>
      </c>
      <c r="E329" s="61">
        <f t="shared" si="28"/>
        <v>0</v>
      </c>
      <c r="G329" s="153">
        <v>6220</v>
      </c>
      <c r="H329" s="212" t="s">
        <v>165</v>
      </c>
      <c r="I329" s="213"/>
      <c r="J329" s="213"/>
      <c r="K329" s="214"/>
      <c r="L329" s="173"/>
      <c r="M329" s="61">
        <v>1.3</v>
      </c>
      <c r="N329" s="61">
        <f t="shared" si="29"/>
        <v>0</v>
      </c>
    </row>
    <row r="330" spans="1:15" ht="15.75" customHeight="1" x14ac:dyDescent="0.2">
      <c r="A330" s="55">
        <v>5920</v>
      </c>
      <c r="B330" s="55" t="s">
        <v>115</v>
      </c>
      <c r="C330" s="169"/>
      <c r="D330" s="61">
        <v>1.3</v>
      </c>
      <c r="E330" s="61">
        <f t="shared" si="28"/>
        <v>0</v>
      </c>
      <c r="G330" s="150">
        <v>6225</v>
      </c>
      <c r="H330" s="212" t="s">
        <v>474</v>
      </c>
      <c r="I330" s="213"/>
      <c r="J330" s="213"/>
      <c r="K330" s="214"/>
      <c r="L330" s="169"/>
      <c r="M330" s="61">
        <v>1.3</v>
      </c>
      <c r="N330" s="61">
        <f t="shared" si="29"/>
        <v>0</v>
      </c>
    </row>
    <row r="331" spans="1:15" ht="15.75" customHeight="1" x14ac:dyDescent="0.2">
      <c r="A331" s="55">
        <v>5930</v>
      </c>
      <c r="B331" s="55" t="s">
        <v>112</v>
      </c>
      <c r="C331" s="169"/>
      <c r="D331" s="61">
        <v>1.3</v>
      </c>
      <c r="E331" s="61">
        <f t="shared" si="28"/>
        <v>0</v>
      </c>
      <c r="F331" s="13"/>
      <c r="G331" s="151">
        <v>6223</v>
      </c>
      <c r="H331" s="212" t="s">
        <v>731</v>
      </c>
      <c r="I331" s="213"/>
      <c r="J331" s="213"/>
      <c r="K331" s="214"/>
      <c r="L331" s="169"/>
      <c r="M331" s="61">
        <v>1.3</v>
      </c>
      <c r="N331" s="61">
        <f t="shared" si="29"/>
        <v>0</v>
      </c>
    </row>
    <row r="332" spans="1:15" ht="15" customHeight="1" x14ac:dyDescent="0.2">
      <c r="A332" s="55">
        <v>5938</v>
      </c>
      <c r="B332" s="55" t="s">
        <v>441</v>
      </c>
      <c r="C332" s="169"/>
      <c r="D332" s="61">
        <v>1.3</v>
      </c>
      <c r="E332" s="61">
        <f t="shared" si="28"/>
        <v>0</v>
      </c>
      <c r="G332" s="151">
        <v>6230</v>
      </c>
      <c r="H332" s="212" t="s">
        <v>163</v>
      </c>
      <c r="I332" s="213"/>
      <c r="J332" s="213"/>
      <c r="K332" s="214"/>
      <c r="L332" s="169"/>
      <c r="M332" s="61">
        <v>1.3</v>
      </c>
      <c r="N332" s="61">
        <f t="shared" si="29"/>
        <v>0</v>
      </c>
    </row>
    <row r="333" spans="1:15" ht="15" customHeight="1" x14ac:dyDescent="0.2">
      <c r="A333" s="55">
        <v>5936</v>
      </c>
      <c r="B333" s="55" t="s">
        <v>110</v>
      </c>
      <c r="C333" s="169"/>
      <c r="D333" s="61">
        <v>1.3</v>
      </c>
      <c r="E333" s="61">
        <f t="shared" si="28"/>
        <v>0</v>
      </c>
      <c r="G333" s="151">
        <v>6240</v>
      </c>
      <c r="H333" s="212" t="s">
        <v>160</v>
      </c>
      <c r="I333" s="213"/>
      <c r="J333" s="213"/>
      <c r="K333" s="214"/>
      <c r="L333" s="169"/>
      <c r="M333" s="61">
        <v>1.3</v>
      </c>
      <c r="N333" s="61">
        <f t="shared" si="29"/>
        <v>0</v>
      </c>
    </row>
    <row r="334" spans="1:15" ht="15" customHeight="1" x14ac:dyDescent="0.2">
      <c r="A334" s="55">
        <v>5940</v>
      </c>
      <c r="B334" s="55" t="s">
        <v>108</v>
      </c>
      <c r="C334" s="169"/>
      <c r="D334" s="61">
        <v>1.3</v>
      </c>
      <c r="E334" s="61">
        <f t="shared" si="28"/>
        <v>0</v>
      </c>
      <c r="G334" s="150">
        <v>6250</v>
      </c>
      <c r="H334" s="212" t="s">
        <v>157</v>
      </c>
      <c r="I334" s="213"/>
      <c r="J334" s="213"/>
      <c r="K334" s="214"/>
      <c r="L334" s="169"/>
      <c r="M334" s="61">
        <v>1.3</v>
      </c>
      <c r="N334" s="61">
        <f t="shared" si="29"/>
        <v>0</v>
      </c>
    </row>
    <row r="335" spans="1:15" ht="15.75" x14ac:dyDescent="0.2">
      <c r="A335" s="55">
        <v>5950</v>
      </c>
      <c r="B335" s="55" t="s">
        <v>105</v>
      </c>
      <c r="C335" s="169"/>
      <c r="D335" s="61">
        <v>1.3</v>
      </c>
      <c r="E335" s="61">
        <f t="shared" si="28"/>
        <v>0</v>
      </c>
      <c r="G335" s="151">
        <v>7085</v>
      </c>
      <c r="H335" s="212" t="s">
        <v>535</v>
      </c>
      <c r="I335" s="213"/>
      <c r="J335" s="213"/>
      <c r="K335" s="214"/>
      <c r="L335" s="169"/>
      <c r="M335" s="61">
        <v>1.3</v>
      </c>
      <c r="N335" s="61">
        <f t="shared" si="29"/>
        <v>0</v>
      </c>
    </row>
    <row r="336" spans="1:15" ht="15" customHeight="1" x14ac:dyDescent="0.35">
      <c r="A336" s="55">
        <v>5955</v>
      </c>
      <c r="B336" s="55" t="s">
        <v>103</v>
      </c>
      <c r="C336" s="169"/>
      <c r="D336" s="61">
        <v>1.3</v>
      </c>
      <c r="E336" s="61">
        <f t="shared" si="28"/>
        <v>0</v>
      </c>
      <c r="F336" s="122"/>
      <c r="G336" s="150">
        <v>6260</v>
      </c>
      <c r="H336" s="212" t="s">
        <v>154</v>
      </c>
      <c r="I336" s="213"/>
      <c r="J336" s="213"/>
      <c r="K336" s="214"/>
      <c r="L336" s="169"/>
      <c r="M336" s="61">
        <v>1.3</v>
      </c>
      <c r="N336" s="61">
        <f t="shared" si="29"/>
        <v>0</v>
      </c>
    </row>
    <row r="337" spans="1:14" ht="15.75" customHeight="1" x14ac:dyDescent="0.35">
      <c r="A337" s="55">
        <v>5956</v>
      </c>
      <c r="B337" s="55" t="s">
        <v>409</v>
      </c>
      <c r="C337" s="169"/>
      <c r="D337" s="61">
        <v>1.3</v>
      </c>
      <c r="E337" s="61">
        <f t="shared" si="28"/>
        <v>0</v>
      </c>
      <c r="F337" s="122"/>
      <c r="G337" s="151">
        <v>6265</v>
      </c>
      <c r="H337" s="212" t="s">
        <v>369</v>
      </c>
      <c r="I337" s="213"/>
      <c r="J337" s="213"/>
      <c r="K337" s="214"/>
      <c r="L337" s="169"/>
      <c r="M337" s="61">
        <v>1.3</v>
      </c>
      <c r="N337" s="61">
        <f t="shared" si="29"/>
        <v>0</v>
      </c>
    </row>
    <row r="338" spans="1:14" ht="14.25" customHeight="1" x14ac:dyDescent="0.2">
      <c r="A338" s="55">
        <v>7625</v>
      </c>
      <c r="B338" s="55" t="s">
        <v>100</v>
      </c>
      <c r="C338" s="169"/>
      <c r="D338" s="61">
        <v>1.3</v>
      </c>
      <c r="E338" s="61">
        <f t="shared" ref="E338:E343" si="30">C338*D338</f>
        <v>0</v>
      </c>
      <c r="F338" s="110"/>
      <c r="G338" s="150">
        <v>6270</v>
      </c>
      <c r="H338" s="212" t="s">
        <v>237</v>
      </c>
      <c r="I338" s="213"/>
      <c r="J338" s="213"/>
      <c r="K338" s="214"/>
      <c r="L338" s="169"/>
      <c r="M338" s="61">
        <v>1.3</v>
      </c>
      <c r="N338" s="61">
        <f t="shared" si="29"/>
        <v>0</v>
      </c>
    </row>
    <row r="339" spans="1:14" ht="14.25" customHeight="1" x14ac:dyDescent="0.2">
      <c r="A339" s="64" t="s">
        <v>740</v>
      </c>
      <c r="B339" s="111" t="s">
        <v>442</v>
      </c>
      <c r="C339" s="169"/>
      <c r="D339" s="61">
        <v>1.3</v>
      </c>
      <c r="E339" s="61">
        <f t="shared" si="30"/>
        <v>0</v>
      </c>
      <c r="F339" s="139"/>
      <c r="G339" s="151">
        <v>6275</v>
      </c>
      <c r="H339" s="212" t="s">
        <v>364</v>
      </c>
      <c r="I339" s="213"/>
      <c r="J339" s="213"/>
      <c r="K339" s="214"/>
      <c r="L339" s="169"/>
      <c r="M339" s="61">
        <v>1.3</v>
      </c>
      <c r="N339" s="61">
        <f t="shared" si="29"/>
        <v>0</v>
      </c>
    </row>
    <row r="340" spans="1:14" ht="15.75" customHeight="1" x14ac:dyDescent="0.2">
      <c r="A340" s="55">
        <v>5959</v>
      </c>
      <c r="B340" s="55" t="s">
        <v>739</v>
      </c>
      <c r="C340" s="169"/>
      <c r="D340" s="61">
        <v>1.3</v>
      </c>
      <c r="E340" s="61">
        <f t="shared" si="30"/>
        <v>0</v>
      </c>
      <c r="G340" s="151">
        <v>6280</v>
      </c>
      <c r="H340" s="212" t="s">
        <v>236</v>
      </c>
      <c r="I340" s="213"/>
      <c r="J340" s="213"/>
      <c r="K340" s="214"/>
      <c r="L340" s="173"/>
      <c r="M340" s="61">
        <v>1.3</v>
      </c>
      <c r="N340" s="61">
        <f t="shared" si="29"/>
        <v>0</v>
      </c>
    </row>
    <row r="341" spans="1:14" ht="15.75" customHeight="1" x14ac:dyDescent="0.2">
      <c r="A341" s="55">
        <v>5960</v>
      </c>
      <c r="B341" s="55" t="s">
        <v>97</v>
      </c>
      <c r="C341" s="169"/>
      <c r="D341" s="61">
        <v>1.3</v>
      </c>
      <c r="E341" s="61">
        <f t="shared" si="30"/>
        <v>0</v>
      </c>
      <c r="G341" s="150">
        <v>6290</v>
      </c>
      <c r="H341" s="212" t="s">
        <v>151</v>
      </c>
      <c r="I341" s="213"/>
      <c r="J341" s="213"/>
      <c r="K341" s="214"/>
      <c r="L341" s="169"/>
      <c r="M341" s="61">
        <v>1.3</v>
      </c>
      <c r="N341" s="61">
        <f t="shared" si="29"/>
        <v>0</v>
      </c>
    </row>
    <row r="342" spans="1:14" ht="15" customHeight="1" x14ac:dyDescent="0.2">
      <c r="A342" s="55">
        <v>5962</v>
      </c>
      <c r="B342" s="55" t="s">
        <v>738</v>
      </c>
      <c r="C342" s="169"/>
      <c r="D342" s="61">
        <v>1.3</v>
      </c>
      <c r="E342" s="61">
        <f t="shared" si="30"/>
        <v>0</v>
      </c>
      <c r="G342" s="150">
        <v>6310</v>
      </c>
      <c r="H342" s="212" t="s">
        <v>149</v>
      </c>
      <c r="I342" s="213"/>
      <c r="J342" s="213"/>
      <c r="K342" s="214"/>
      <c r="L342" s="169"/>
      <c r="M342" s="61">
        <v>1.3</v>
      </c>
      <c r="N342" s="61">
        <f>L342*M342</f>
        <v>0</v>
      </c>
    </row>
    <row r="343" spans="1:14" ht="15.75" x14ac:dyDescent="0.2">
      <c r="A343" s="160">
        <v>5965</v>
      </c>
      <c r="B343" s="160" t="s">
        <v>94</v>
      </c>
      <c r="C343" s="169"/>
      <c r="D343" s="61">
        <v>1.3</v>
      </c>
      <c r="E343" s="61">
        <f t="shared" si="30"/>
        <v>0</v>
      </c>
      <c r="G343" s="153">
        <v>7035</v>
      </c>
      <c r="H343" s="212" t="s">
        <v>475</v>
      </c>
      <c r="I343" s="213"/>
      <c r="J343" s="213"/>
      <c r="K343" s="214"/>
      <c r="L343" s="169"/>
      <c r="M343" s="61">
        <v>1.3</v>
      </c>
      <c r="N343" s="61">
        <f>L343*M343</f>
        <v>0</v>
      </c>
    </row>
    <row r="344" spans="1:14" ht="15" customHeight="1" x14ac:dyDescent="0.2">
      <c r="A344" s="166"/>
      <c r="B344" s="165"/>
      <c r="C344" s="165"/>
      <c r="D344" s="145"/>
      <c r="E344" s="165"/>
      <c r="F344" s="146"/>
      <c r="G344" s="128"/>
      <c r="H344" s="128"/>
      <c r="I344" s="128"/>
      <c r="J344" s="143"/>
      <c r="K344" s="143"/>
      <c r="L344" s="286"/>
      <c r="M344" s="129"/>
      <c r="N344" s="129"/>
    </row>
    <row r="345" spans="1:14" ht="15" customHeight="1" x14ac:dyDescent="0.2">
      <c r="A345" s="207" t="s">
        <v>615</v>
      </c>
      <c r="B345" s="207"/>
      <c r="C345" s="207"/>
      <c r="D345" s="207"/>
      <c r="E345" s="207"/>
      <c r="F345" s="207"/>
      <c r="G345" s="207"/>
      <c r="H345" s="207"/>
      <c r="I345" s="207"/>
      <c r="J345" s="207"/>
      <c r="K345" s="207"/>
      <c r="L345" s="207"/>
      <c r="M345" s="207"/>
      <c r="N345" s="207"/>
    </row>
    <row r="346" spans="1:14" ht="16.5" customHeight="1" x14ac:dyDescent="0.2">
      <c r="A346" s="29" t="s">
        <v>279</v>
      </c>
      <c r="B346" s="29" t="s">
        <v>3</v>
      </c>
      <c r="C346" s="29" t="s">
        <v>218</v>
      </c>
      <c r="D346" s="99" t="s">
        <v>5</v>
      </c>
      <c r="E346" s="123" t="s">
        <v>470</v>
      </c>
      <c r="F346" s="189"/>
      <c r="G346" s="29" t="s">
        <v>279</v>
      </c>
      <c r="H346" s="137" t="s">
        <v>3</v>
      </c>
      <c r="I346" s="138"/>
      <c r="J346" s="138"/>
      <c r="K346" s="46"/>
      <c r="L346" s="29" t="s">
        <v>218</v>
      </c>
      <c r="M346" s="99" t="s">
        <v>5</v>
      </c>
      <c r="N346" s="100" t="s">
        <v>470</v>
      </c>
    </row>
    <row r="347" spans="1:14" ht="15.75" x14ac:dyDescent="0.25">
      <c r="A347" s="229" t="s">
        <v>219</v>
      </c>
      <c r="B347" s="230"/>
      <c r="C347" s="230"/>
      <c r="D347" s="230"/>
      <c r="E347" s="231"/>
      <c r="G347" s="154" t="s">
        <v>219</v>
      </c>
      <c r="H347" s="155"/>
      <c r="I347" s="155"/>
      <c r="J347" s="155"/>
      <c r="K347" s="155"/>
      <c r="L347" s="155"/>
      <c r="M347" s="155"/>
      <c r="N347" s="156"/>
    </row>
    <row r="348" spans="1:14" ht="15" customHeight="1" x14ac:dyDescent="0.25">
      <c r="A348" s="160">
        <v>6295</v>
      </c>
      <c r="B348" s="153" t="s">
        <v>503</v>
      </c>
      <c r="C348" s="171"/>
      <c r="D348" s="141">
        <v>1.3</v>
      </c>
      <c r="E348" s="141">
        <f>C348*D348</f>
        <v>0</v>
      </c>
      <c r="G348" s="55">
        <v>6470</v>
      </c>
      <c r="H348" s="212" t="s">
        <v>90</v>
      </c>
      <c r="I348" s="213"/>
      <c r="J348" s="213"/>
      <c r="K348" s="214"/>
      <c r="L348" s="184"/>
      <c r="M348" s="61">
        <v>1.3</v>
      </c>
      <c r="N348" s="124">
        <f>L348*M348</f>
        <v>0</v>
      </c>
    </row>
    <row r="349" spans="1:14" ht="15.75" customHeight="1" x14ac:dyDescent="0.25">
      <c r="A349" s="160">
        <v>6300</v>
      </c>
      <c r="B349" s="153" t="s">
        <v>146</v>
      </c>
      <c r="C349" s="184"/>
      <c r="D349" s="61">
        <v>1.3</v>
      </c>
      <c r="E349" s="124">
        <f>C349*D349</f>
        <v>0</v>
      </c>
      <c r="F349" s="189"/>
      <c r="G349" s="36">
        <v>6473</v>
      </c>
      <c r="H349" s="212" t="s">
        <v>446</v>
      </c>
      <c r="I349" s="213"/>
      <c r="J349" s="213"/>
      <c r="K349" s="214"/>
      <c r="L349" s="169"/>
      <c r="M349" s="61">
        <v>1.3</v>
      </c>
      <c r="N349" s="61">
        <f t="shared" ref="N349:N360" si="31">L349*M349</f>
        <v>0</v>
      </c>
    </row>
    <row r="350" spans="1:14" ht="15.75" customHeight="1" x14ac:dyDescent="0.25">
      <c r="A350" s="160">
        <v>6320</v>
      </c>
      <c r="B350" s="153" t="s">
        <v>145</v>
      </c>
      <c r="C350" s="184"/>
      <c r="D350" s="61">
        <v>1.3</v>
      </c>
      <c r="E350" s="124">
        <f t="shared" ref="E350:E357" si="32">C350*D350</f>
        <v>0</v>
      </c>
      <c r="G350" s="36">
        <v>6474</v>
      </c>
      <c r="H350" s="212" t="s">
        <v>405</v>
      </c>
      <c r="I350" s="213"/>
      <c r="J350" s="213"/>
      <c r="K350" s="214"/>
      <c r="L350" s="169"/>
      <c r="M350" s="61">
        <v>1.3</v>
      </c>
      <c r="N350" s="61">
        <f t="shared" si="31"/>
        <v>0</v>
      </c>
    </row>
    <row r="351" spans="1:14" ht="15.75" customHeight="1" x14ac:dyDescent="0.25">
      <c r="A351" s="160">
        <v>7640</v>
      </c>
      <c r="B351" s="153" t="s">
        <v>142</v>
      </c>
      <c r="C351" s="184"/>
      <c r="D351" s="61">
        <v>1.3</v>
      </c>
      <c r="E351" s="124">
        <f t="shared" si="32"/>
        <v>0</v>
      </c>
      <c r="G351" s="153">
        <v>6472</v>
      </c>
      <c r="H351" s="212" t="s">
        <v>802</v>
      </c>
      <c r="I351" s="213"/>
      <c r="J351" s="213"/>
      <c r="K351" s="214"/>
      <c r="L351" s="169"/>
      <c r="M351" s="61">
        <v>1.3</v>
      </c>
      <c r="N351" s="61">
        <f t="shared" si="31"/>
        <v>0</v>
      </c>
    </row>
    <row r="352" spans="1:14" ht="15.75" customHeight="1" x14ac:dyDescent="0.25">
      <c r="A352" s="140">
        <v>7645</v>
      </c>
      <c r="B352" s="140" t="s">
        <v>140</v>
      </c>
      <c r="C352" s="184"/>
      <c r="D352" s="61">
        <v>1.3</v>
      </c>
      <c r="E352" s="124">
        <f t="shared" si="32"/>
        <v>0</v>
      </c>
      <c r="G352" s="36">
        <v>6476</v>
      </c>
      <c r="H352" s="212" t="s">
        <v>768</v>
      </c>
      <c r="I352" s="213"/>
      <c r="J352" s="213"/>
      <c r="K352" s="214"/>
      <c r="L352" s="169"/>
      <c r="M352" s="61">
        <v>1.3</v>
      </c>
      <c r="N352" s="61">
        <f>L352*M352</f>
        <v>0</v>
      </c>
    </row>
    <row r="353" spans="1:14" ht="15.75" x14ac:dyDescent="0.25">
      <c r="A353" s="47">
        <v>6323</v>
      </c>
      <c r="B353" s="47" t="s">
        <v>138</v>
      </c>
      <c r="C353" s="184"/>
      <c r="D353" s="61">
        <v>1.3</v>
      </c>
      <c r="E353" s="124">
        <f t="shared" si="32"/>
        <v>0</v>
      </c>
      <c r="G353" s="153">
        <v>6477</v>
      </c>
      <c r="H353" s="212" t="s">
        <v>805</v>
      </c>
      <c r="I353" s="213"/>
      <c r="J353" s="213"/>
      <c r="K353" s="214"/>
      <c r="L353" s="169"/>
      <c r="M353" s="61">
        <v>1.3</v>
      </c>
      <c r="N353" s="61">
        <f>L353*M353</f>
        <v>0</v>
      </c>
    </row>
    <row r="354" spans="1:14" ht="15.75" x14ac:dyDescent="0.25">
      <c r="A354" s="47">
        <v>6325</v>
      </c>
      <c r="B354" s="47" t="s">
        <v>136</v>
      </c>
      <c r="C354" s="184"/>
      <c r="D354" s="61">
        <v>1.3</v>
      </c>
      <c r="E354" s="124">
        <f t="shared" si="32"/>
        <v>0</v>
      </c>
      <c r="G354" s="36">
        <v>6475</v>
      </c>
      <c r="H354" s="212" t="s">
        <v>754</v>
      </c>
      <c r="I354" s="213"/>
      <c r="J354" s="213"/>
      <c r="K354" s="214"/>
      <c r="L354" s="169"/>
      <c r="M354" s="61">
        <v>1.3</v>
      </c>
      <c r="N354" s="61">
        <f>L354*M354</f>
        <v>0</v>
      </c>
    </row>
    <row r="355" spans="1:14" ht="15.75" x14ac:dyDescent="0.25">
      <c r="A355" s="47">
        <v>6330</v>
      </c>
      <c r="B355" s="125" t="s">
        <v>661</v>
      </c>
      <c r="C355" s="184"/>
      <c r="D355" s="61">
        <v>1.3</v>
      </c>
      <c r="E355" s="124">
        <f t="shared" si="32"/>
        <v>0</v>
      </c>
      <c r="G355" s="36">
        <v>6478</v>
      </c>
      <c r="H355" s="212" t="s">
        <v>426</v>
      </c>
      <c r="I355" s="213"/>
      <c r="J355" s="213"/>
      <c r="K355" s="214"/>
      <c r="L355" s="169"/>
      <c r="M355" s="61">
        <v>1.3</v>
      </c>
      <c r="N355" s="61">
        <f t="shared" si="31"/>
        <v>0</v>
      </c>
    </row>
    <row r="356" spans="1:14" ht="15.75" x14ac:dyDescent="0.25">
      <c r="A356" s="47">
        <v>6336</v>
      </c>
      <c r="B356" s="125" t="s">
        <v>132</v>
      </c>
      <c r="C356" s="184"/>
      <c r="D356" s="61">
        <v>1.3</v>
      </c>
      <c r="E356" s="124">
        <f t="shared" si="32"/>
        <v>0</v>
      </c>
      <c r="G356" s="36">
        <v>6485</v>
      </c>
      <c r="H356" s="212" t="s">
        <v>447</v>
      </c>
      <c r="I356" s="213"/>
      <c r="J356" s="213"/>
      <c r="K356" s="214"/>
      <c r="L356" s="169"/>
      <c r="M356" s="61">
        <v>1.3</v>
      </c>
      <c r="N356" s="61">
        <f t="shared" si="31"/>
        <v>0</v>
      </c>
    </row>
    <row r="357" spans="1:14" ht="15.75" x14ac:dyDescent="0.25">
      <c r="A357" s="47">
        <v>5385</v>
      </c>
      <c r="B357" s="125" t="s">
        <v>568</v>
      </c>
      <c r="C357" s="184"/>
      <c r="D357" s="61">
        <v>1.3</v>
      </c>
      <c r="E357" s="124">
        <f t="shared" si="32"/>
        <v>0</v>
      </c>
      <c r="G357" s="36">
        <v>6480</v>
      </c>
      <c r="H357" s="212" t="s">
        <v>86</v>
      </c>
      <c r="I357" s="213"/>
      <c r="J357" s="213"/>
      <c r="K357" s="214"/>
      <c r="L357" s="169"/>
      <c r="M357" s="61">
        <v>1.3</v>
      </c>
      <c r="N357" s="61">
        <f t="shared" si="31"/>
        <v>0</v>
      </c>
    </row>
    <row r="358" spans="1:14" ht="15.75" x14ac:dyDescent="0.2">
      <c r="A358" s="47">
        <v>6340</v>
      </c>
      <c r="B358" s="125" t="s">
        <v>569</v>
      </c>
      <c r="C358" s="169"/>
      <c r="D358" s="61">
        <v>1.3</v>
      </c>
      <c r="E358" s="61">
        <f t="shared" ref="E358:E360" si="33">C358*D358</f>
        <v>0</v>
      </c>
      <c r="G358" s="36">
        <v>6487</v>
      </c>
      <c r="H358" s="212" t="s">
        <v>370</v>
      </c>
      <c r="I358" s="213"/>
      <c r="J358" s="213"/>
      <c r="K358" s="214"/>
      <c r="L358" s="169"/>
      <c r="M358" s="61">
        <v>1.3</v>
      </c>
      <c r="N358" s="61">
        <f t="shared" si="31"/>
        <v>0</v>
      </c>
    </row>
    <row r="359" spans="1:14" ht="15.75" x14ac:dyDescent="0.2">
      <c r="A359" s="47">
        <v>6350</v>
      </c>
      <c r="B359" s="125" t="s">
        <v>127</v>
      </c>
      <c r="C359" s="169"/>
      <c r="D359" s="61">
        <v>1.3</v>
      </c>
      <c r="E359" s="61">
        <f t="shared" si="33"/>
        <v>0</v>
      </c>
      <c r="G359" s="36">
        <v>6490</v>
      </c>
      <c r="H359" s="212" t="s">
        <v>83</v>
      </c>
      <c r="I359" s="213"/>
      <c r="J359" s="213"/>
      <c r="K359" s="214"/>
      <c r="L359" s="169"/>
      <c r="M359" s="61">
        <v>1.3</v>
      </c>
      <c r="N359" s="61">
        <f t="shared" si="31"/>
        <v>0</v>
      </c>
    </row>
    <row r="360" spans="1:14" ht="15.75" x14ac:dyDescent="0.2">
      <c r="A360" s="47">
        <v>6360</v>
      </c>
      <c r="B360" s="125" t="s">
        <v>524</v>
      </c>
      <c r="C360" s="169"/>
      <c r="D360" s="61">
        <v>1.3</v>
      </c>
      <c r="E360" s="61">
        <f t="shared" si="33"/>
        <v>0</v>
      </c>
      <c r="G360" s="36">
        <v>7095</v>
      </c>
      <c r="H360" s="212" t="s">
        <v>500</v>
      </c>
      <c r="I360" s="213"/>
      <c r="J360" s="213"/>
      <c r="K360" s="214"/>
      <c r="L360" s="169"/>
      <c r="M360" s="61">
        <v>1.3</v>
      </c>
      <c r="N360" s="61">
        <f t="shared" si="31"/>
        <v>0</v>
      </c>
    </row>
    <row r="361" spans="1:14" ht="15.75" x14ac:dyDescent="0.2">
      <c r="A361" s="47">
        <v>6365</v>
      </c>
      <c r="B361" s="125" t="s">
        <v>123</v>
      </c>
      <c r="C361" s="169"/>
      <c r="D361" s="61">
        <v>1.3</v>
      </c>
      <c r="E361" s="61">
        <f>C361*D361</f>
        <v>0</v>
      </c>
      <c r="G361" s="55">
        <v>6500</v>
      </c>
      <c r="H361" s="212" t="s">
        <v>80</v>
      </c>
      <c r="I361" s="213"/>
      <c r="J361" s="213"/>
      <c r="K361" s="214"/>
      <c r="L361" s="169"/>
      <c r="M361" s="61">
        <v>1.3</v>
      </c>
      <c r="N361" s="61">
        <f t="shared" ref="N361:N387" si="34">L361*M361</f>
        <v>0</v>
      </c>
    </row>
    <row r="362" spans="1:14" ht="15.75" x14ac:dyDescent="0.2">
      <c r="A362" s="47">
        <v>6366</v>
      </c>
      <c r="B362" s="125" t="s">
        <v>724</v>
      </c>
      <c r="C362" s="169"/>
      <c r="D362" s="61">
        <v>1.3</v>
      </c>
      <c r="E362" s="61">
        <f>C362*D362</f>
        <v>0</v>
      </c>
      <c r="G362" s="55">
        <v>6502</v>
      </c>
      <c r="H362" s="212" t="s">
        <v>448</v>
      </c>
      <c r="I362" s="213"/>
      <c r="J362" s="213"/>
      <c r="K362" s="214"/>
      <c r="L362" s="169"/>
      <c r="M362" s="61">
        <v>1.3</v>
      </c>
      <c r="N362" s="61">
        <f t="shared" si="34"/>
        <v>0</v>
      </c>
    </row>
    <row r="363" spans="1:14" ht="15.75" x14ac:dyDescent="0.2">
      <c r="A363" s="55">
        <v>6367</v>
      </c>
      <c r="B363" s="52" t="s">
        <v>121</v>
      </c>
      <c r="C363" s="169"/>
      <c r="D363" s="61">
        <v>1.3</v>
      </c>
      <c r="E363" s="61">
        <f t="shared" ref="E363:E390" si="35">C363*D363</f>
        <v>0</v>
      </c>
      <c r="G363" s="55">
        <v>6503</v>
      </c>
      <c r="H363" s="212" t="s">
        <v>571</v>
      </c>
      <c r="I363" s="213"/>
      <c r="J363" s="213"/>
      <c r="K363" s="214"/>
      <c r="L363" s="169"/>
      <c r="M363" s="61">
        <v>1.3</v>
      </c>
      <c r="N363" s="61">
        <f t="shared" si="34"/>
        <v>0</v>
      </c>
    </row>
    <row r="364" spans="1:14" ht="15.75" x14ac:dyDescent="0.2">
      <c r="A364" s="55">
        <v>6368</v>
      </c>
      <c r="B364" s="3" t="s">
        <v>723</v>
      </c>
      <c r="C364" s="169"/>
      <c r="D364" s="61">
        <v>1.3</v>
      </c>
      <c r="E364" s="61">
        <f t="shared" si="35"/>
        <v>0</v>
      </c>
      <c r="G364" s="55">
        <v>6505</v>
      </c>
      <c r="H364" s="212" t="s">
        <v>609</v>
      </c>
      <c r="I364" s="213"/>
      <c r="J364" s="213"/>
      <c r="K364" s="214"/>
      <c r="L364" s="169"/>
      <c r="M364" s="61">
        <v>1.3</v>
      </c>
      <c r="N364" s="61">
        <f t="shared" si="34"/>
        <v>0</v>
      </c>
    </row>
    <row r="365" spans="1:14" ht="15.75" x14ac:dyDescent="0.2">
      <c r="A365" s="55">
        <v>6370</v>
      </c>
      <c r="B365" s="55" t="s">
        <v>570</v>
      </c>
      <c r="C365" s="169"/>
      <c r="D365" s="61">
        <v>1.3</v>
      </c>
      <c r="E365" s="61">
        <f t="shared" si="35"/>
        <v>0</v>
      </c>
      <c r="G365" s="36">
        <v>7365</v>
      </c>
      <c r="H365" s="212" t="s">
        <v>371</v>
      </c>
      <c r="I365" s="213"/>
      <c r="J365" s="213"/>
      <c r="K365" s="214"/>
      <c r="L365" s="169"/>
      <c r="M365" s="61">
        <v>1.3</v>
      </c>
      <c r="N365" s="61">
        <f t="shared" si="34"/>
        <v>0</v>
      </c>
    </row>
    <row r="366" spans="1:14" ht="15.75" x14ac:dyDescent="0.2">
      <c r="A366" s="127">
        <v>6369</v>
      </c>
      <c r="B366" s="127" t="s">
        <v>774</v>
      </c>
      <c r="C366" s="169"/>
      <c r="D366" s="61">
        <v>1.3</v>
      </c>
      <c r="E366" s="61">
        <f t="shared" si="35"/>
        <v>0</v>
      </c>
      <c r="G366" s="36">
        <v>6506</v>
      </c>
      <c r="H366" s="212" t="s">
        <v>606</v>
      </c>
      <c r="I366" s="213"/>
      <c r="J366" s="213"/>
      <c r="K366" s="214"/>
      <c r="L366" s="169"/>
      <c r="M366" s="61">
        <v>1.3</v>
      </c>
      <c r="N366" s="61">
        <f t="shared" si="34"/>
        <v>0</v>
      </c>
    </row>
    <row r="367" spans="1:14" ht="15.75" x14ac:dyDescent="0.2">
      <c r="A367" s="55">
        <v>6377</v>
      </c>
      <c r="B367" s="55" t="s">
        <v>118</v>
      </c>
      <c r="C367" s="169"/>
      <c r="D367" s="61">
        <v>1.3</v>
      </c>
      <c r="E367" s="61">
        <f t="shared" si="35"/>
        <v>0</v>
      </c>
      <c r="G367" s="36">
        <v>6600</v>
      </c>
      <c r="H367" s="212" t="s">
        <v>730</v>
      </c>
      <c r="I367" s="213"/>
      <c r="J367" s="213"/>
      <c r="K367" s="214"/>
      <c r="L367" s="169"/>
      <c r="M367" s="61">
        <v>1.3</v>
      </c>
      <c r="N367" s="61">
        <f t="shared" si="34"/>
        <v>0</v>
      </c>
    </row>
    <row r="368" spans="1:14" ht="15.75" x14ac:dyDescent="0.2">
      <c r="A368" s="55">
        <v>6371</v>
      </c>
      <c r="B368" s="55" t="s">
        <v>502</v>
      </c>
      <c r="C368" s="169"/>
      <c r="D368" s="61">
        <v>1.3</v>
      </c>
      <c r="E368" s="61">
        <f t="shared" si="35"/>
        <v>0</v>
      </c>
      <c r="G368" s="55">
        <v>6507</v>
      </c>
      <c r="H368" s="212" t="s">
        <v>607</v>
      </c>
      <c r="I368" s="213"/>
      <c r="J368" s="213"/>
      <c r="K368" s="214"/>
      <c r="L368" s="169"/>
      <c r="M368" s="61">
        <v>1.3</v>
      </c>
      <c r="N368" s="61">
        <f t="shared" si="34"/>
        <v>0</v>
      </c>
    </row>
    <row r="369" spans="1:14" ht="15.75" x14ac:dyDescent="0.2">
      <c r="A369" s="55">
        <v>6378</v>
      </c>
      <c r="B369" s="55" t="s">
        <v>384</v>
      </c>
      <c r="C369" s="169"/>
      <c r="D369" s="61">
        <v>1.3</v>
      </c>
      <c r="E369" s="61">
        <f t="shared" si="35"/>
        <v>0</v>
      </c>
      <c r="G369" s="55">
        <v>6508</v>
      </c>
      <c r="H369" s="212" t="s">
        <v>572</v>
      </c>
      <c r="I369" s="213"/>
      <c r="J369" s="213"/>
      <c r="K369" s="214"/>
      <c r="L369" s="169"/>
      <c r="M369" s="61">
        <v>1.3</v>
      </c>
      <c r="N369" s="61">
        <f t="shared" si="34"/>
        <v>0</v>
      </c>
    </row>
    <row r="370" spans="1:14" ht="15.75" x14ac:dyDescent="0.2">
      <c r="A370" s="55">
        <v>6373</v>
      </c>
      <c r="B370" s="55" t="s">
        <v>385</v>
      </c>
      <c r="C370" s="169"/>
      <c r="D370" s="61">
        <v>1.3</v>
      </c>
      <c r="E370" s="61">
        <f t="shared" si="35"/>
        <v>0</v>
      </c>
      <c r="G370" s="203">
        <v>6512</v>
      </c>
      <c r="H370" s="212" t="s">
        <v>820</v>
      </c>
      <c r="I370" s="213"/>
      <c r="J370" s="213"/>
      <c r="K370" s="214"/>
      <c r="L370" s="169"/>
      <c r="M370" s="61">
        <v>1.3</v>
      </c>
      <c r="N370" s="61">
        <f t="shared" si="34"/>
        <v>0</v>
      </c>
    </row>
    <row r="371" spans="1:14" ht="15.75" x14ac:dyDescent="0.2">
      <c r="A371" s="55">
        <v>6380</v>
      </c>
      <c r="B371" s="55" t="s">
        <v>116</v>
      </c>
      <c r="C371" s="169"/>
      <c r="D371" s="61">
        <v>1.3</v>
      </c>
      <c r="E371" s="61">
        <f t="shared" si="35"/>
        <v>0</v>
      </c>
      <c r="G371" s="55">
        <v>6511</v>
      </c>
      <c r="H371" s="212" t="s">
        <v>608</v>
      </c>
      <c r="I371" s="213"/>
      <c r="J371" s="213"/>
      <c r="K371" s="214"/>
      <c r="L371" s="169"/>
      <c r="M371" s="61">
        <v>1.3</v>
      </c>
      <c r="N371" s="61">
        <f>L371*M371</f>
        <v>0</v>
      </c>
    </row>
    <row r="372" spans="1:14" ht="15.75" x14ac:dyDescent="0.2">
      <c r="A372" s="55">
        <v>6390</v>
      </c>
      <c r="B372" s="55" t="s">
        <v>114</v>
      </c>
      <c r="C372" s="169"/>
      <c r="D372" s="61">
        <v>1.3</v>
      </c>
      <c r="E372" s="61">
        <f t="shared" si="35"/>
        <v>0</v>
      </c>
      <c r="G372" s="55">
        <v>6510</v>
      </c>
      <c r="H372" s="212" t="s">
        <v>77</v>
      </c>
      <c r="I372" s="213"/>
      <c r="J372" s="213"/>
      <c r="K372" s="214"/>
      <c r="L372" s="169"/>
      <c r="M372" s="61">
        <v>1.3</v>
      </c>
      <c r="N372" s="61">
        <f>L372*M372</f>
        <v>0</v>
      </c>
    </row>
    <row r="373" spans="1:14" ht="15.75" x14ac:dyDescent="0.2">
      <c r="A373" s="55">
        <v>6384</v>
      </c>
      <c r="B373" s="55" t="s">
        <v>767</v>
      </c>
      <c r="C373" s="169"/>
      <c r="D373" s="61">
        <v>1.3</v>
      </c>
      <c r="E373" s="61">
        <f t="shared" si="35"/>
        <v>0</v>
      </c>
      <c r="G373" s="55">
        <v>6509</v>
      </c>
      <c r="H373" s="212" t="s">
        <v>449</v>
      </c>
      <c r="I373" s="213"/>
      <c r="J373" s="213"/>
      <c r="K373" s="214"/>
      <c r="L373" s="169"/>
      <c r="M373" s="61">
        <v>1.3</v>
      </c>
      <c r="N373" s="61">
        <f>L373*M373</f>
        <v>0</v>
      </c>
    </row>
    <row r="374" spans="1:14" ht="15.75" x14ac:dyDescent="0.2">
      <c r="A374" s="55">
        <v>6400</v>
      </c>
      <c r="B374" s="55" t="s">
        <v>111</v>
      </c>
      <c r="C374" s="169"/>
      <c r="D374" s="61">
        <v>1.3</v>
      </c>
      <c r="E374" s="61">
        <f t="shared" si="35"/>
        <v>0</v>
      </c>
      <c r="G374" s="36">
        <v>6515</v>
      </c>
      <c r="H374" s="212" t="s">
        <v>525</v>
      </c>
      <c r="I374" s="213"/>
      <c r="J374" s="213"/>
      <c r="K374" s="214"/>
      <c r="L374" s="169"/>
      <c r="M374" s="61">
        <v>1.3</v>
      </c>
      <c r="N374" s="61">
        <f t="shared" si="34"/>
        <v>0</v>
      </c>
    </row>
    <row r="375" spans="1:14" ht="15.75" x14ac:dyDescent="0.2">
      <c r="A375" s="55">
        <v>6410</v>
      </c>
      <c r="B375" s="55" t="s">
        <v>109</v>
      </c>
      <c r="C375" s="169"/>
      <c r="D375" s="61">
        <v>1.3</v>
      </c>
      <c r="E375" s="61">
        <f t="shared" si="35"/>
        <v>0</v>
      </c>
      <c r="G375" s="36">
        <v>6520</v>
      </c>
      <c r="H375" s="212" t="s">
        <v>75</v>
      </c>
      <c r="I375" s="213"/>
      <c r="J375" s="213"/>
      <c r="K375" s="214"/>
      <c r="L375" s="169"/>
      <c r="M375" s="61">
        <v>1.3</v>
      </c>
      <c r="N375" s="61">
        <f t="shared" si="34"/>
        <v>0</v>
      </c>
    </row>
    <row r="376" spans="1:14" ht="15.75" x14ac:dyDescent="0.2">
      <c r="A376" s="55">
        <v>6415</v>
      </c>
      <c r="B376" s="55" t="s">
        <v>107</v>
      </c>
      <c r="C376" s="169"/>
      <c r="D376" s="61">
        <v>1.3</v>
      </c>
      <c r="E376" s="61">
        <f t="shared" si="35"/>
        <v>0</v>
      </c>
      <c r="G376" s="36">
        <v>6530</v>
      </c>
      <c r="H376" s="212" t="s">
        <v>72</v>
      </c>
      <c r="I376" s="213"/>
      <c r="J376" s="213"/>
      <c r="K376" s="214"/>
      <c r="L376" s="169"/>
      <c r="M376" s="61">
        <v>1.3</v>
      </c>
      <c r="N376" s="61">
        <f t="shared" si="34"/>
        <v>0</v>
      </c>
    </row>
    <row r="377" spans="1:14" ht="15.75" x14ac:dyDescent="0.2">
      <c r="A377" s="160">
        <v>6417</v>
      </c>
      <c r="B377" s="160" t="s">
        <v>800</v>
      </c>
      <c r="C377" s="169"/>
      <c r="D377" s="61">
        <v>1.3</v>
      </c>
      <c r="E377" s="61">
        <f t="shared" ref="E377" si="36">C377*D377</f>
        <v>0</v>
      </c>
      <c r="G377" s="36">
        <v>6535</v>
      </c>
      <c r="H377" s="212" t="s">
        <v>69</v>
      </c>
      <c r="I377" s="213"/>
      <c r="J377" s="213"/>
      <c r="K377" s="214"/>
      <c r="L377" s="169"/>
      <c r="M377" s="61">
        <v>1.3</v>
      </c>
      <c r="N377" s="61">
        <f t="shared" si="34"/>
        <v>0</v>
      </c>
    </row>
    <row r="378" spans="1:14" ht="15.75" x14ac:dyDescent="0.2">
      <c r="A378" s="55">
        <v>6420</v>
      </c>
      <c r="B378" s="55" t="s">
        <v>104</v>
      </c>
      <c r="C378" s="169"/>
      <c r="D378" s="61">
        <v>1.3</v>
      </c>
      <c r="E378" s="61">
        <f t="shared" si="35"/>
        <v>0</v>
      </c>
      <c r="G378" s="36">
        <v>6538</v>
      </c>
      <c r="H378" s="212" t="s">
        <v>406</v>
      </c>
      <c r="I378" s="213"/>
      <c r="J378" s="213"/>
      <c r="K378" s="214"/>
      <c r="L378" s="169"/>
      <c r="M378" s="61">
        <v>1.3</v>
      </c>
      <c r="N378" s="61">
        <f t="shared" si="34"/>
        <v>0</v>
      </c>
    </row>
    <row r="379" spans="1:14" ht="15.75" x14ac:dyDescent="0.2">
      <c r="A379" s="55">
        <v>6425</v>
      </c>
      <c r="B379" s="55" t="s">
        <v>445</v>
      </c>
      <c r="C379" s="169"/>
      <c r="D379" s="61">
        <v>1.3</v>
      </c>
      <c r="E379" s="61">
        <f t="shared" si="35"/>
        <v>0</v>
      </c>
      <c r="G379" s="36">
        <v>6540</v>
      </c>
      <c r="H379" s="212" t="s">
        <v>317</v>
      </c>
      <c r="I379" s="213"/>
      <c r="J379" s="213"/>
      <c r="K379" s="214"/>
      <c r="L379" s="169"/>
      <c r="M379" s="61">
        <v>1.3</v>
      </c>
      <c r="N379" s="61">
        <f t="shared" si="34"/>
        <v>0</v>
      </c>
    </row>
    <row r="380" spans="1:14" ht="15.75" x14ac:dyDescent="0.2">
      <c r="A380" s="55">
        <v>6430</v>
      </c>
      <c r="B380" s="55" t="s">
        <v>102</v>
      </c>
      <c r="C380" s="169"/>
      <c r="D380" s="61">
        <v>1.3</v>
      </c>
      <c r="E380" s="61">
        <f t="shared" si="35"/>
        <v>0</v>
      </c>
      <c r="G380" s="36">
        <v>6550</v>
      </c>
      <c r="H380" s="212" t="s">
        <v>66</v>
      </c>
      <c r="I380" s="213"/>
      <c r="J380" s="213"/>
      <c r="K380" s="214"/>
      <c r="L380" s="169"/>
      <c r="M380" s="61">
        <v>1.3</v>
      </c>
      <c r="N380" s="61">
        <f t="shared" si="34"/>
        <v>0</v>
      </c>
    </row>
    <row r="381" spans="1:14" ht="15.75" x14ac:dyDescent="0.2">
      <c r="A381" s="55">
        <v>5110</v>
      </c>
      <c r="B381" s="55" t="s">
        <v>549</v>
      </c>
      <c r="C381" s="169"/>
      <c r="D381" s="61">
        <v>1.3</v>
      </c>
      <c r="E381" s="61">
        <f t="shared" si="35"/>
        <v>0</v>
      </c>
      <c r="G381" s="36">
        <v>6555</v>
      </c>
      <c r="H381" s="212" t="s">
        <v>573</v>
      </c>
      <c r="I381" s="213"/>
      <c r="J381" s="213"/>
      <c r="K381" s="214"/>
      <c r="L381" s="169"/>
      <c r="M381" s="61">
        <v>1.3</v>
      </c>
      <c r="N381" s="61">
        <f t="shared" si="34"/>
        <v>0</v>
      </c>
    </row>
    <row r="382" spans="1:14" ht="15.75" x14ac:dyDescent="0.2">
      <c r="A382" s="55">
        <v>5780</v>
      </c>
      <c r="B382" s="55" t="s">
        <v>559</v>
      </c>
      <c r="C382" s="169"/>
      <c r="D382" s="61">
        <v>1.3</v>
      </c>
      <c r="E382" s="61">
        <f t="shared" si="35"/>
        <v>0</v>
      </c>
      <c r="G382" s="36">
        <v>6560</v>
      </c>
      <c r="H382" s="212" t="s">
        <v>61</v>
      </c>
      <c r="I382" s="213"/>
      <c r="J382" s="213"/>
      <c r="K382" s="214"/>
      <c r="L382" s="169"/>
      <c r="M382" s="61">
        <v>1.3</v>
      </c>
      <c r="N382" s="61">
        <f t="shared" si="34"/>
        <v>0</v>
      </c>
    </row>
    <row r="383" spans="1:14" ht="15.75" x14ac:dyDescent="0.2">
      <c r="A383" s="55">
        <v>6435</v>
      </c>
      <c r="B383" s="55" t="s">
        <v>501</v>
      </c>
      <c r="C383" s="169"/>
      <c r="D383" s="61">
        <v>1.3</v>
      </c>
      <c r="E383" s="61">
        <f t="shared" si="35"/>
        <v>0</v>
      </c>
      <c r="G383" s="36">
        <v>6570</v>
      </c>
      <c r="H383" s="212" t="s">
        <v>58</v>
      </c>
      <c r="I383" s="213"/>
      <c r="J383" s="213"/>
      <c r="K383" s="214"/>
      <c r="L383" s="169"/>
      <c r="M383" s="61">
        <v>1.3</v>
      </c>
      <c r="N383" s="61">
        <f t="shared" si="34"/>
        <v>0</v>
      </c>
    </row>
    <row r="384" spans="1:14" ht="15.75" x14ac:dyDescent="0.2">
      <c r="A384" s="55">
        <v>6440</v>
      </c>
      <c r="B384" s="55" t="s">
        <v>99</v>
      </c>
      <c r="C384" s="169"/>
      <c r="D384" s="61">
        <v>1.3</v>
      </c>
      <c r="E384" s="61">
        <f t="shared" si="35"/>
        <v>0</v>
      </c>
      <c r="G384" s="36">
        <v>6580</v>
      </c>
      <c r="H384" s="212" t="s">
        <v>55</v>
      </c>
      <c r="I384" s="213"/>
      <c r="J384" s="213"/>
      <c r="K384" s="214"/>
      <c r="L384" s="169"/>
      <c r="M384" s="61">
        <v>1.3</v>
      </c>
      <c r="N384" s="61">
        <f t="shared" si="34"/>
        <v>0</v>
      </c>
    </row>
    <row r="385" spans="1:14" ht="15.75" x14ac:dyDescent="0.25">
      <c r="A385" s="64" t="s">
        <v>585</v>
      </c>
      <c r="B385" s="111" t="s">
        <v>662</v>
      </c>
      <c r="C385" s="184"/>
      <c r="D385" s="61">
        <v>1.3</v>
      </c>
      <c r="E385" s="30">
        <f t="shared" si="35"/>
        <v>0</v>
      </c>
      <c r="G385" s="36">
        <v>6590</v>
      </c>
      <c r="H385" s="212" t="s">
        <v>52</v>
      </c>
      <c r="I385" s="213"/>
      <c r="J385" s="213"/>
      <c r="K385" s="214"/>
      <c r="L385" s="169"/>
      <c r="M385" s="61">
        <v>1.3</v>
      </c>
      <c r="N385" s="61">
        <f t="shared" si="34"/>
        <v>0</v>
      </c>
    </row>
    <row r="386" spans="1:14" ht="15.75" x14ac:dyDescent="0.25">
      <c r="A386" s="55">
        <v>6450</v>
      </c>
      <c r="B386" s="55" t="s">
        <v>96</v>
      </c>
      <c r="C386" s="184"/>
      <c r="D386" s="30">
        <v>1.3</v>
      </c>
      <c r="E386" s="30">
        <f t="shared" si="35"/>
        <v>0</v>
      </c>
      <c r="G386" s="147">
        <v>6592</v>
      </c>
      <c r="H386" s="212" t="s">
        <v>790</v>
      </c>
      <c r="I386" s="213"/>
      <c r="J386" s="213"/>
      <c r="K386" s="214"/>
      <c r="L386" s="169"/>
      <c r="M386" s="61">
        <v>1.3</v>
      </c>
      <c r="N386" s="61">
        <f t="shared" si="34"/>
        <v>0</v>
      </c>
    </row>
    <row r="387" spans="1:14" ht="15.75" x14ac:dyDescent="0.2">
      <c r="A387" s="55">
        <v>6460</v>
      </c>
      <c r="B387" s="55" t="s">
        <v>93</v>
      </c>
      <c r="C387" s="289"/>
      <c r="D387" s="167">
        <v>1.3</v>
      </c>
      <c r="E387" s="131">
        <f t="shared" si="35"/>
        <v>0</v>
      </c>
      <c r="G387" s="36">
        <v>6595</v>
      </c>
      <c r="H387" s="212" t="s">
        <v>407</v>
      </c>
      <c r="I387" s="213"/>
      <c r="J387" s="213"/>
      <c r="K387" s="214"/>
      <c r="L387" s="169"/>
      <c r="M387" s="61">
        <v>1.3</v>
      </c>
      <c r="N387" s="61">
        <f t="shared" si="34"/>
        <v>0</v>
      </c>
    </row>
    <row r="388" spans="1:14" ht="15.75" x14ac:dyDescent="0.25">
      <c r="A388" s="55">
        <v>6462</v>
      </c>
      <c r="B388" s="55" t="s">
        <v>753</v>
      </c>
      <c r="C388" s="289"/>
      <c r="D388" s="167">
        <v>1.3</v>
      </c>
      <c r="E388" s="131">
        <f t="shared" si="35"/>
        <v>0</v>
      </c>
      <c r="I388" s="249" t="s">
        <v>526</v>
      </c>
      <c r="J388" s="250"/>
      <c r="K388" s="251"/>
      <c r="L388" s="246">
        <f>SUM(E18:E23,E25:E29,E31:E34,E36:E42,E44:E48,E50:E52,E54:E75,N18:N45,N47:N79,E77:E85:E89:E101,E103:E115,E117:E129,E131:E143,E145:E157,E159:E171,N89:N106,N109:N128,N134:N139,N142:N149,N154:N166,E175:E176,E178:E181,E183:E198,E200:E256,N175:N256,E261:E343,N261:N343,E348:E390,N348:N387)</f>
        <v>0</v>
      </c>
      <c r="M388" s="247"/>
      <c r="N388" s="252"/>
    </row>
    <row r="389" spans="1:14" ht="15.75" x14ac:dyDescent="0.25">
      <c r="A389" s="55">
        <v>6464</v>
      </c>
      <c r="B389" s="55" t="s">
        <v>766</v>
      </c>
      <c r="C389" s="289"/>
      <c r="D389" s="167">
        <v>1.3</v>
      </c>
      <c r="E389" s="131">
        <f t="shared" si="35"/>
        <v>0</v>
      </c>
      <c r="I389" s="249" t="s">
        <v>714</v>
      </c>
      <c r="J389" s="250"/>
      <c r="K389" s="251"/>
      <c r="L389" s="246">
        <f>L388*0.0875</f>
        <v>0</v>
      </c>
      <c r="M389" s="247"/>
      <c r="N389" s="248"/>
    </row>
    <row r="390" spans="1:14" ht="15.75" x14ac:dyDescent="0.25">
      <c r="A390" s="28" t="s">
        <v>765</v>
      </c>
      <c r="B390" s="33" t="s">
        <v>605</v>
      </c>
      <c r="C390" s="289"/>
      <c r="D390" s="167">
        <v>1.3</v>
      </c>
      <c r="E390" s="131">
        <f t="shared" si="35"/>
        <v>0</v>
      </c>
      <c r="I390" s="241" t="s">
        <v>527</v>
      </c>
      <c r="J390" s="241"/>
      <c r="K390" s="241"/>
      <c r="L390" s="243">
        <f>SUM(L388:N389)</f>
        <v>0</v>
      </c>
      <c r="M390" s="244"/>
      <c r="N390" s="245"/>
    </row>
    <row r="391" spans="1:14" x14ac:dyDescent="0.2">
      <c r="G391" s="142"/>
    </row>
    <row r="392" spans="1:14" x14ac:dyDescent="0.2">
      <c r="G392" s="128"/>
    </row>
    <row r="395" spans="1:14" x14ac:dyDescent="0.2">
      <c r="C395" s="126"/>
      <c r="D395" s="4"/>
      <c r="E395" s="4"/>
    </row>
    <row r="399" spans="1:14" x14ac:dyDescent="0.2">
      <c r="A399" s="96"/>
      <c r="B399" s="118"/>
    </row>
    <row r="400" spans="1:14" x14ac:dyDescent="0.2">
      <c r="A400" s="96"/>
      <c r="B400" s="118"/>
    </row>
  </sheetData>
  <sheetProtection algorithmName="SHA-512" hashValue="faWeTGwS6+GR+fohnnofDg1iBcISB07Bks1QROSuZ3ucvUVy2nBSZw1idKclzdmhusJuAmldUklv/m3W6shpdA==" saltValue="Whqbzrrb7tAvLEhyA3tqYA==" spinCount="100000" sheet="1" formatCells="0"/>
  <protectedRanges>
    <protectedRange sqref="C18:C23 C25:C29 C31:C34 C36:C42 L154:L155 L157:L158 L160:L162 C89:C93 C96:C101 C103:C115 C117:C129 L164:L172 L142:L150 C145:C158 C50:C52 L94:L107 C131:C143 L109:L129 L23:L45 L47:L86 C54:C75 C77:C85 I154:I172" name="items" securityDescriptor="O:WDG:WDD:(A;;CC;;;S-1-5-21-847064618-1543912336-1824134154-1215)"/>
    <protectedRange sqref="L8 I8 B3:B5 B7:B14" name="pickup"/>
    <protectedRange sqref="C178:C181 C175:C176 C281 C276:C279 J230:J237 J372:J387 C358:C367 C283:C334 C183:C198 C262:C274 C369:C380 C200:C247 L244:L250 J183:J228 J299:J306 J281:J296 J265:J279 L252:L258 J239:J258 J309:J345 L341:L345 J349:J370" name="items_1"/>
    <protectedRange sqref="E8:F10 E11" name="check box_2"/>
  </protectedRanges>
  <mergeCells count="370">
    <mergeCell ref="H387:K387"/>
    <mergeCell ref="H382:K382"/>
    <mergeCell ref="H383:K383"/>
    <mergeCell ref="H384:K384"/>
    <mergeCell ref="H385:K385"/>
    <mergeCell ref="H386:K386"/>
    <mergeCell ref="H377:K377"/>
    <mergeCell ref="H378:K378"/>
    <mergeCell ref="H379:K379"/>
    <mergeCell ref="H380:K380"/>
    <mergeCell ref="H381:K381"/>
    <mergeCell ref="H372:K372"/>
    <mergeCell ref="H373:K373"/>
    <mergeCell ref="H374:K374"/>
    <mergeCell ref="H375:K375"/>
    <mergeCell ref="H376:K376"/>
    <mergeCell ref="H366:K366"/>
    <mergeCell ref="H367:K367"/>
    <mergeCell ref="H368:K368"/>
    <mergeCell ref="H369:K369"/>
    <mergeCell ref="H371:K371"/>
    <mergeCell ref="H370:K370"/>
    <mergeCell ref="H361:K361"/>
    <mergeCell ref="H362:K362"/>
    <mergeCell ref="H363:K363"/>
    <mergeCell ref="H364:K364"/>
    <mergeCell ref="H365:K365"/>
    <mergeCell ref="H356:K356"/>
    <mergeCell ref="H357:K357"/>
    <mergeCell ref="H358:K358"/>
    <mergeCell ref="H359:K359"/>
    <mergeCell ref="H360:K360"/>
    <mergeCell ref="H351:K351"/>
    <mergeCell ref="H352:K352"/>
    <mergeCell ref="H353:K353"/>
    <mergeCell ref="H354:K354"/>
    <mergeCell ref="H355:K355"/>
    <mergeCell ref="H342:K342"/>
    <mergeCell ref="H343:K343"/>
    <mergeCell ref="H348:K348"/>
    <mergeCell ref="H349:K349"/>
    <mergeCell ref="H350:K350"/>
    <mergeCell ref="H337:K337"/>
    <mergeCell ref="H338:K338"/>
    <mergeCell ref="H339:K339"/>
    <mergeCell ref="H340:K340"/>
    <mergeCell ref="H341:K341"/>
    <mergeCell ref="H332:K332"/>
    <mergeCell ref="H333:K333"/>
    <mergeCell ref="H334:K334"/>
    <mergeCell ref="H335:K335"/>
    <mergeCell ref="H336:K336"/>
    <mergeCell ref="H328:K328"/>
    <mergeCell ref="H329:K329"/>
    <mergeCell ref="H330:K330"/>
    <mergeCell ref="H331:K331"/>
    <mergeCell ref="H322:K322"/>
    <mergeCell ref="H323:K323"/>
    <mergeCell ref="H324:K324"/>
    <mergeCell ref="H325:K325"/>
    <mergeCell ref="H326:K326"/>
    <mergeCell ref="H319:K319"/>
    <mergeCell ref="H320:K320"/>
    <mergeCell ref="H321:K321"/>
    <mergeCell ref="H312:K312"/>
    <mergeCell ref="H313:K313"/>
    <mergeCell ref="H314:K314"/>
    <mergeCell ref="H315:K315"/>
    <mergeCell ref="H316:K316"/>
    <mergeCell ref="H327:K327"/>
    <mergeCell ref="H310:K310"/>
    <mergeCell ref="H311:K311"/>
    <mergeCell ref="H302:K302"/>
    <mergeCell ref="H303:K303"/>
    <mergeCell ref="H304:K304"/>
    <mergeCell ref="H305:K305"/>
    <mergeCell ref="H306:K306"/>
    <mergeCell ref="H317:K317"/>
    <mergeCell ref="H318:K318"/>
    <mergeCell ref="H301:K301"/>
    <mergeCell ref="H292:K292"/>
    <mergeCell ref="H293:K293"/>
    <mergeCell ref="H294:K294"/>
    <mergeCell ref="H295:K295"/>
    <mergeCell ref="H296:K296"/>
    <mergeCell ref="H307:K307"/>
    <mergeCell ref="H308:K308"/>
    <mergeCell ref="H309:K309"/>
    <mergeCell ref="H256:K256"/>
    <mergeCell ref="H261:K261"/>
    <mergeCell ref="H262:K262"/>
    <mergeCell ref="H265:K265"/>
    <mergeCell ref="H266:K266"/>
    <mergeCell ref="H287:K287"/>
    <mergeCell ref="H288:K288"/>
    <mergeCell ref="H289:K289"/>
    <mergeCell ref="H290:K290"/>
    <mergeCell ref="H282:K282"/>
    <mergeCell ref="H283:K283"/>
    <mergeCell ref="H284:K284"/>
    <mergeCell ref="H285:K285"/>
    <mergeCell ref="H286:K286"/>
    <mergeCell ref="H251:K251"/>
    <mergeCell ref="H252:K252"/>
    <mergeCell ref="H253:K253"/>
    <mergeCell ref="H254:K254"/>
    <mergeCell ref="H255:K255"/>
    <mergeCell ref="H246:K246"/>
    <mergeCell ref="H247:K247"/>
    <mergeCell ref="H248:K248"/>
    <mergeCell ref="H249:K249"/>
    <mergeCell ref="H250:K250"/>
    <mergeCell ref="H241:K241"/>
    <mergeCell ref="H242:K242"/>
    <mergeCell ref="H243:K243"/>
    <mergeCell ref="H244:K244"/>
    <mergeCell ref="H245:K245"/>
    <mergeCell ref="H236:K236"/>
    <mergeCell ref="H237:K237"/>
    <mergeCell ref="H238:K238"/>
    <mergeCell ref="H239:K239"/>
    <mergeCell ref="H240:K240"/>
    <mergeCell ref="H231:K231"/>
    <mergeCell ref="H232:K232"/>
    <mergeCell ref="H233:K233"/>
    <mergeCell ref="H234:K234"/>
    <mergeCell ref="H235:K235"/>
    <mergeCell ref="H226:K226"/>
    <mergeCell ref="H227:K227"/>
    <mergeCell ref="H228:K228"/>
    <mergeCell ref="H229:K229"/>
    <mergeCell ref="H230:K230"/>
    <mergeCell ref="H221:K221"/>
    <mergeCell ref="H222:K222"/>
    <mergeCell ref="H223:K223"/>
    <mergeCell ref="H224:K224"/>
    <mergeCell ref="H225:K225"/>
    <mergeCell ref="H216:K216"/>
    <mergeCell ref="H217:K217"/>
    <mergeCell ref="H218:K218"/>
    <mergeCell ref="H219:K219"/>
    <mergeCell ref="H211:K211"/>
    <mergeCell ref="H212:K212"/>
    <mergeCell ref="H213:K213"/>
    <mergeCell ref="H214:K214"/>
    <mergeCell ref="H215:K215"/>
    <mergeCell ref="H206:K206"/>
    <mergeCell ref="H207:K207"/>
    <mergeCell ref="H208:K208"/>
    <mergeCell ref="H209:K209"/>
    <mergeCell ref="H210:K210"/>
    <mergeCell ref="H202:K202"/>
    <mergeCell ref="H203:K203"/>
    <mergeCell ref="H204:K204"/>
    <mergeCell ref="H205:K205"/>
    <mergeCell ref="H196:K196"/>
    <mergeCell ref="H197:K197"/>
    <mergeCell ref="H198:K198"/>
    <mergeCell ref="H199:K199"/>
    <mergeCell ref="H200:K200"/>
    <mergeCell ref="A347:E347"/>
    <mergeCell ref="H263:K263"/>
    <mergeCell ref="H264:K264"/>
    <mergeCell ref="H259:K259"/>
    <mergeCell ref="H267:K267"/>
    <mergeCell ref="H268:K268"/>
    <mergeCell ref="H269:K269"/>
    <mergeCell ref="H270:K270"/>
    <mergeCell ref="H271:K271"/>
    <mergeCell ref="H272:K272"/>
    <mergeCell ref="H273:K273"/>
    <mergeCell ref="H274:K274"/>
    <mergeCell ref="H275:K275"/>
    <mergeCell ref="H276:K276"/>
    <mergeCell ref="H277:K277"/>
    <mergeCell ref="H278:K278"/>
    <mergeCell ref="H279:K279"/>
    <mergeCell ref="H280:K280"/>
    <mergeCell ref="H281:K281"/>
    <mergeCell ref="H291:K291"/>
    <mergeCell ref="H297:K297"/>
    <mergeCell ref="H298:K298"/>
    <mergeCell ref="H299:K299"/>
    <mergeCell ref="H300:K300"/>
    <mergeCell ref="A182:E182"/>
    <mergeCell ref="A199:E199"/>
    <mergeCell ref="A260:E260"/>
    <mergeCell ref="H175:K175"/>
    <mergeCell ref="H176:K176"/>
    <mergeCell ref="H178:K178"/>
    <mergeCell ref="H179:K179"/>
    <mergeCell ref="H180:K180"/>
    <mergeCell ref="H181:K181"/>
    <mergeCell ref="H182:K182"/>
    <mergeCell ref="H183:K183"/>
    <mergeCell ref="H184:K184"/>
    <mergeCell ref="H185:K185"/>
    <mergeCell ref="H191:K191"/>
    <mergeCell ref="H192:K192"/>
    <mergeCell ref="H193:K193"/>
    <mergeCell ref="H194:K194"/>
    <mergeCell ref="H195:K195"/>
    <mergeCell ref="H186:K186"/>
    <mergeCell ref="H187:K187"/>
    <mergeCell ref="H188:K188"/>
    <mergeCell ref="H189:K189"/>
    <mergeCell ref="H190:K190"/>
    <mergeCell ref="H201:K201"/>
    <mergeCell ref="A174:E174"/>
    <mergeCell ref="A177:E177"/>
    <mergeCell ref="G174:N174"/>
    <mergeCell ref="A102:E102"/>
    <mergeCell ref="A130:E130"/>
    <mergeCell ref="A144:E144"/>
    <mergeCell ref="G151:N151"/>
    <mergeCell ref="G152:N152"/>
    <mergeCell ref="H142:K142"/>
    <mergeCell ref="H143:K143"/>
    <mergeCell ref="G141:N141"/>
    <mergeCell ref="H146:K146"/>
    <mergeCell ref="H145:K145"/>
    <mergeCell ref="A116:E116"/>
    <mergeCell ref="H109:K109"/>
    <mergeCell ref="H111:K111"/>
    <mergeCell ref="H112:K112"/>
    <mergeCell ref="H113:K113"/>
    <mergeCell ref="H114:K114"/>
    <mergeCell ref="H115:K115"/>
    <mergeCell ref="H116:K116"/>
    <mergeCell ref="H102:K102"/>
    <mergeCell ref="H103:K103"/>
    <mergeCell ref="H104:K104"/>
    <mergeCell ref="L390:N390"/>
    <mergeCell ref="L389:N389"/>
    <mergeCell ref="I390:K390"/>
    <mergeCell ref="I389:K389"/>
    <mergeCell ref="I388:K388"/>
    <mergeCell ref="L388:N388"/>
    <mergeCell ref="A1:M1"/>
    <mergeCell ref="H16:K16"/>
    <mergeCell ref="A30:E30"/>
    <mergeCell ref="H23:K23"/>
    <mergeCell ref="A17:E17"/>
    <mergeCell ref="G17:N17"/>
    <mergeCell ref="A24:E24"/>
    <mergeCell ref="A14:E15"/>
    <mergeCell ref="B12:D12"/>
    <mergeCell ref="B13:D13"/>
    <mergeCell ref="B2:D3"/>
    <mergeCell ref="B4:D5"/>
    <mergeCell ref="B6:D7"/>
    <mergeCell ref="E5:F8"/>
    <mergeCell ref="B8:D9"/>
    <mergeCell ref="B10:D11"/>
    <mergeCell ref="G46:N46"/>
    <mergeCell ref="A76:E76"/>
    <mergeCell ref="A35:E35"/>
    <mergeCell ref="A43:E43"/>
    <mergeCell ref="A53:E53"/>
    <mergeCell ref="H6:M7"/>
    <mergeCell ref="A49:E49"/>
    <mergeCell ref="H148:K148"/>
    <mergeCell ref="H149:K149"/>
    <mergeCell ref="H144:K144"/>
    <mergeCell ref="H77:K77"/>
    <mergeCell ref="G130:N130"/>
    <mergeCell ref="G131:N133"/>
    <mergeCell ref="H87:K87"/>
    <mergeCell ref="G88:N88"/>
    <mergeCell ref="H37:K37"/>
    <mergeCell ref="H38:K38"/>
    <mergeCell ref="H18:K18"/>
    <mergeCell ref="H19:K19"/>
    <mergeCell ref="H20:K20"/>
    <mergeCell ref="A88:E88"/>
    <mergeCell ref="H99:K99"/>
    <mergeCell ref="H100:K100"/>
    <mergeCell ref="H101:K101"/>
    <mergeCell ref="H105:K105"/>
    <mergeCell ref="H106:K106"/>
    <mergeCell ref="H32:K32"/>
    <mergeCell ref="H33:K33"/>
    <mergeCell ref="H34:K34"/>
    <mergeCell ref="H35:K35"/>
    <mergeCell ref="H36:K36"/>
    <mergeCell ref="H39:K39"/>
    <mergeCell ref="H40:K40"/>
    <mergeCell ref="H41:K41"/>
    <mergeCell ref="H21:K21"/>
    <mergeCell ref="H24:K24"/>
    <mergeCell ref="H25:K25"/>
    <mergeCell ref="H26:K26"/>
    <mergeCell ref="H27:K27"/>
    <mergeCell ref="H28:K28"/>
    <mergeCell ref="H29:K29"/>
    <mergeCell ref="H30:K30"/>
    <mergeCell ref="H31:K31"/>
    <mergeCell ref="H22:K22"/>
    <mergeCell ref="H42:K42"/>
    <mergeCell ref="H43:K43"/>
    <mergeCell ref="H44:K44"/>
    <mergeCell ref="H45:K45"/>
    <mergeCell ref="H47:K47"/>
    <mergeCell ref="H48:K48"/>
    <mergeCell ref="H49:K49"/>
    <mergeCell ref="H50:K50"/>
    <mergeCell ref="H51:K51"/>
    <mergeCell ref="H52:K52"/>
    <mergeCell ref="H53:K53"/>
    <mergeCell ref="H54:K54"/>
    <mergeCell ref="H55:K55"/>
    <mergeCell ref="H56:K56"/>
    <mergeCell ref="H57:K57"/>
    <mergeCell ref="H58:K58"/>
    <mergeCell ref="H59:K59"/>
    <mergeCell ref="H60:K60"/>
    <mergeCell ref="H61:K61"/>
    <mergeCell ref="H62:K62"/>
    <mergeCell ref="H63:K63"/>
    <mergeCell ref="H64:K64"/>
    <mergeCell ref="H65:K65"/>
    <mergeCell ref="H66:K66"/>
    <mergeCell ref="H67:K67"/>
    <mergeCell ref="H68:K68"/>
    <mergeCell ref="H69:K69"/>
    <mergeCell ref="H70:K70"/>
    <mergeCell ref="H71:K71"/>
    <mergeCell ref="H72:K72"/>
    <mergeCell ref="H73:K73"/>
    <mergeCell ref="H74:K74"/>
    <mergeCell ref="H75:K75"/>
    <mergeCell ref="H76:K76"/>
    <mergeCell ref="H78:K78"/>
    <mergeCell ref="H79:K79"/>
    <mergeCell ref="H120:K120"/>
    <mergeCell ref="H121:K121"/>
    <mergeCell ref="H122:K122"/>
    <mergeCell ref="H123:K123"/>
    <mergeCell ref="H124:K124"/>
    <mergeCell ref="H125:K125"/>
    <mergeCell ref="H94:K94"/>
    <mergeCell ref="H95:K95"/>
    <mergeCell ref="H96:K96"/>
    <mergeCell ref="H97:K97"/>
    <mergeCell ref="H98:K98"/>
    <mergeCell ref="G108:N108"/>
    <mergeCell ref="A172:N172"/>
    <mergeCell ref="H173:K173"/>
    <mergeCell ref="A258:N258"/>
    <mergeCell ref="A345:N345"/>
    <mergeCell ref="H110:K110"/>
    <mergeCell ref="H89:K89"/>
    <mergeCell ref="H90:K90"/>
    <mergeCell ref="H91:K91"/>
    <mergeCell ref="H92:K92"/>
    <mergeCell ref="H93:K93"/>
    <mergeCell ref="A158:E158"/>
    <mergeCell ref="H147:K147"/>
    <mergeCell ref="H126:K126"/>
    <mergeCell ref="H127:K127"/>
    <mergeCell ref="H128:K128"/>
    <mergeCell ref="H134:K134"/>
    <mergeCell ref="H135:K135"/>
    <mergeCell ref="H136:K136"/>
    <mergeCell ref="H137:K137"/>
    <mergeCell ref="H138:K138"/>
    <mergeCell ref="H139:K139"/>
    <mergeCell ref="H117:K117"/>
    <mergeCell ref="H118:K118"/>
    <mergeCell ref="H119:K119"/>
  </mergeCells>
  <phoneticPr fontId="0" type="noConversion"/>
  <printOptions horizontalCentered="1"/>
  <pageMargins left="0" right="0" top="0.5" bottom="0.5" header="0.5" footer="0.5"/>
  <pageSetup scale="48" orientation="portrait" r:id="rId1"/>
  <headerFooter alignWithMargins="0"/>
  <rowBreaks count="4" manualBreakCount="4">
    <brk id="85" max="13" man="1"/>
    <brk id="171" max="13" man="1"/>
    <brk id="257" max="13" man="1"/>
    <brk id="344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PF Supplies</vt:lpstr>
      <vt:lpstr>'PF Supplies'!Print_Area</vt:lpstr>
    </vt:vector>
  </TitlesOfParts>
  <Company>SECC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Page</dc:creator>
  <cp:lastModifiedBy>Judi Jeffreys</cp:lastModifiedBy>
  <cp:lastPrinted>2019-08-01T16:32:40Z</cp:lastPrinted>
  <dcterms:created xsi:type="dcterms:W3CDTF">2002-07-24T19:03:00Z</dcterms:created>
  <dcterms:modified xsi:type="dcterms:W3CDTF">2022-11-02T20:43:06Z</dcterms:modified>
</cp:coreProperties>
</file>